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floriane.rebeaud/Desktop/"/>
    </mc:Choice>
  </mc:AlternateContent>
  <xr:revisionPtr revIDLastSave="0" documentId="13_ncr:1_{CD0BD577-A0F9-8444-88DB-343040BDB163}" xr6:coauthVersionLast="36" xr6:coauthVersionMax="45" xr10:uidLastSave="{00000000-0000-0000-0000-000000000000}"/>
  <bookViews>
    <workbookView xWindow="2800" yWindow="460" windowWidth="34780" windowHeight="19460" tabRatio="500" xr2:uid="{00000000-000D-0000-FFFF-FFFF00000000}"/>
  </bookViews>
  <sheets>
    <sheet name="Eval_FP" sheetId="1" r:id="rId1"/>
  </sheet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46" i="1" l="1"/>
  <c r="I47" i="1"/>
  <c r="I48" i="1"/>
  <c r="I49" i="1"/>
  <c r="I50" i="1"/>
  <c r="I52" i="1"/>
  <c r="I51" i="1"/>
  <c r="I53" i="1"/>
  <c r="I54" i="1"/>
  <c r="I55" i="1"/>
  <c r="I56" i="1"/>
  <c r="I64" i="1"/>
  <c r="I65" i="1"/>
  <c r="I66" i="1"/>
  <c r="I67" i="1"/>
  <c r="I68" i="1"/>
  <c r="I69" i="1"/>
  <c r="I70" i="1"/>
  <c r="I78" i="1"/>
  <c r="I79" i="1"/>
  <c r="I80" i="1"/>
  <c r="I81" i="1"/>
  <c r="I82" i="1"/>
  <c r="I83" i="1"/>
  <c r="I84" i="1"/>
  <c r="I85" i="1"/>
  <c r="I86" i="1"/>
  <c r="I87" i="1"/>
  <c r="I95" i="1"/>
  <c r="I96" i="1"/>
  <c r="I97" i="1"/>
  <c r="I98" i="1"/>
  <c r="I99" i="1"/>
  <c r="I100" i="1"/>
  <c r="I101" i="1"/>
  <c r="I102" i="1"/>
  <c r="I110" i="1"/>
  <c r="I111" i="1"/>
  <c r="I112" i="1"/>
  <c r="I113" i="1"/>
  <c r="I114" i="1"/>
  <c r="I115" i="1"/>
  <c r="M46" i="1"/>
  <c r="M47" i="1"/>
  <c r="M48" i="1"/>
  <c r="M49" i="1"/>
  <c r="M50" i="1"/>
  <c r="M51" i="1"/>
  <c r="M52" i="1"/>
  <c r="M53" i="1"/>
  <c r="M54" i="1"/>
  <c r="M55" i="1"/>
  <c r="M56" i="1"/>
  <c r="M64" i="1"/>
  <c r="M65" i="1"/>
  <c r="M66" i="1"/>
  <c r="M67" i="1"/>
  <c r="M68" i="1"/>
  <c r="M69" i="1"/>
  <c r="M70" i="1"/>
  <c r="M78" i="1"/>
  <c r="M79" i="1"/>
  <c r="M80" i="1"/>
  <c r="M81" i="1"/>
  <c r="M82" i="1"/>
  <c r="M83" i="1"/>
  <c r="M84" i="1"/>
  <c r="M85" i="1"/>
  <c r="M86" i="1"/>
  <c r="M87" i="1"/>
  <c r="M95" i="1"/>
  <c r="M96" i="1"/>
  <c r="M97" i="1"/>
  <c r="M98" i="1"/>
  <c r="M99" i="1"/>
  <c r="M100" i="1"/>
  <c r="M101" i="1"/>
  <c r="M102" i="1"/>
  <c r="M110" i="1"/>
  <c r="M111" i="1"/>
  <c r="M112" i="1"/>
  <c r="M113" i="1"/>
  <c r="M114" i="1"/>
  <c r="M115" i="1"/>
  <c r="E71" i="1" l="1"/>
  <c r="E57" i="1"/>
  <c r="N71" i="1"/>
  <c r="N116" i="1"/>
  <c r="C128" i="1" s="1"/>
  <c r="E103" i="1"/>
  <c r="E88" i="1"/>
  <c r="N88" i="1"/>
  <c r="E116" i="1"/>
  <c r="N103" i="1"/>
  <c r="N57" i="1"/>
  <c r="C126" i="1" l="1"/>
  <c r="C130" i="1" s="1"/>
</calcChain>
</file>

<file path=xl/sharedStrings.xml><?xml version="1.0" encoding="utf-8"?>
<sst xmlns="http://schemas.openxmlformats.org/spreadsheetml/2006/main" count="140" uniqueCount="91">
  <si>
    <t>CATEGORIES ET COMPETENCES</t>
  </si>
  <si>
    <t>Démarche professionnelle en ergothérapie</t>
  </si>
  <si>
    <t>POND</t>
  </si>
  <si>
    <t>SO</t>
  </si>
  <si>
    <t>ATTENTES</t>
  </si>
  <si>
    <t>EVALUATION INTERMEDIAIRE</t>
  </si>
  <si>
    <t>Choisit les cadres et modèles pertinents à la situation</t>
  </si>
  <si>
    <t>Etablit le profil occupationnel</t>
  </si>
  <si>
    <t>Recueille les données relatives à la personne, aux performances occupationnelles et à l’environnement</t>
  </si>
  <si>
    <t>Analyse et interprète les données obtenues</t>
  </si>
  <si>
    <t>Construit la problématique</t>
  </si>
  <si>
    <t>Définit et priorise les buts ou objectifs de l’intervention</t>
  </si>
  <si>
    <t>Mène l’intervention en appliquant les moyens choisis</t>
  </si>
  <si>
    <t>Evalue les résultats de l’intervention</t>
  </si>
  <si>
    <t>TOTAL</t>
  </si>
  <si>
    <t>COMMENTAIRE</t>
  </si>
  <si>
    <t>Observe des habiletés, des performances occupationnelles et des environnements</t>
  </si>
  <si>
    <t>Applique des gestes et des techniques spécifiques</t>
  </si>
  <si>
    <t>Analyse l’activité et l’environnement</t>
  </si>
  <si>
    <t>Adapte l’activité et l’environnement</t>
  </si>
  <si>
    <t>Conseille et enseigne des procédés et des stratégies</t>
  </si>
  <si>
    <t>Moyens et techniques d'évaluation et d'intervention</t>
  </si>
  <si>
    <t>Engagement de l'apprenant</t>
  </si>
  <si>
    <t>Gestion et promotion de l'ergothérapie</t>
  </si>
  <si>
    <t>Utilise les formats oraux et écrits dans la communication propre au milieu</t>
  </si>
  <si>
    <t>Prend activement sa place dans l’équipe</t>
  </si>
  <si>
    <t>Communique avec les équipes et les réseaux de façon spécifique et synthétique</t>
  </si>
  <si>
    <t>Collabore avec les équipes ou les réseaux professionnels et institutionnels avec lesquels le service est en relation</t>
  </si>
  <si>
    <t>Cherche les données probantes</t>
  </si>
  <si>
    <t>Mobilise des connaissances théoriques, scientifiques et méthodologiques pour fonder ses interventions</t>
  </si>
  <si>
    <t>Prend en compte ses propres expériences et celles de ses collègues de service pour fonder l’intervention</t>
  </si>
  <si>
    <t>Explicite ses décisions d’intervention et ses actions</t>
  </si>
  <si>
    <t>Critique ses interventions et réajuste ses actions</t>
  </si>
  <si>
    <t>Respecte les normes légales, institutionnelles et professionnelles et agit de manière éthique</t>
  </si>
  <si>
    <t>Administre le dossier client</t>
  </si>
  <si>
    <t>Organise ses propres activités</t>
  </si>
  <si>
    <t>Gère du matériel et de l’équipement</t>
  </si>
  <si>
    <t>Promeut  et développe la profession</t>
  </si>
  <si>
    <t xml:space="preserve">Evaluation finale: </t>
  </si>
  <si>
    <t>SERVICE</t>
  </si>
  <si>
    <t>NIVEAU I</t>
  </si>
  <si>
    <t>NIVEAU II</t>
  </si>
  <si>
    <t>NIVEAU III</t>
  </si>
  <si>
    <t>JOURNEES D'ABSENCES ET MOTIFS</t>
  </si>
  <si>
    <t>Domaine d'intervention</t>
  </si>
  <si>
    <t>Santé physique</t>
  </si>
  <si>
    <t>Psychosocial et santé mentale</t>
  </si>
  <si>
    <t>Usagers</t>
  </si>
  <si>
    <t>Enfants</t>
  </si>
  <si>
    <t>Adolescents</t>
  </si>
  <si>
    <t>Adultes</t>
  </si>
  <si>
    <t>Personnes âgées</t>
  </si>
  <si>
    <t>Autre</t>
  </si>
  <si>
    <t>Type de service</t>
  </si>
  <si>
    <t>Service hospitalier de soin aigus</t>
  </si>
  <si>
    <t>Service de rééducation/réadaptation</t>
  </si>
  <si>
    <t>Service ambulatoire, pratique privée</t>
  </si>
  <si>
    <t>Long séjour, hébergement, placement</t>
  </si>
  <si>
    <t>Centre ou Hôpital de jour</t>
  </si>
  <si>
    <t>Non acquis</t>
  </si>
  <si>
    <t>Acquis</t>
  </si>
  <si>
    <t>Choisit et organise les moyens d’intervention</t>
  </si>
  <si>
    <t>SYNTHESE</t>
  </si>
  <si>
    <t>VALIDATION DE LA PERIODE DE FORMATION PRATIQUE PAR LE PRATICIEN FORMATEUR OU LA PRATICIENNE FORMATRICE</t>
  </si>
  <si>
    <t>Nombre de points attendus:</t>
  </si>
  <si>
    <t>Nombre de points obtenus:</t>
  </si>
  <si>
    <t>Pourcentage de réussite:</t>
  </si>
  <si>
    <t>L'étudiant-e:</t>
  </si>
  <si>
    <t>Le praticien formateur ou la praticienne formatrice:</t>
  </si>
  <si>
    <t>Lieu et date:</t>
  </si>
  <si>
    <t>NOM ET PRENOM DE L'ETUDIANT-E / VOLEE</t>
  </si>
  <si>
    <t>DATES DE STAGE</t>
  </si>
  <si>
    <t xml:space="preserve">Evaluation intermédiaire: </t>
  </si>
  <si>
    <t>PERFORMANCES</t>
  </si>
  <si>
    <t>Habiletés relationnelles, communication et collaboration</t>
  </si>
  <si>
    <t>Date de rédition du rapport de stage au praticien formateur ou à la praticienne formatrice:</t>
  </si>
  <si>
    <t>FORMULAIRE D'EVALUATION DE LA FORMATION PRATIQUE DU PROGRAMME BACHELOR - PEC 2012</t>
  </si>
  <si>
    <t>INSTITUTION</t>
  </si>
  <si>
    <t>Transmet, de façon claire et intelligible, des informations au client ou à la cliente et à ses proches</t>
  </si>
  <si>
    <t>Etablit une relation thérapeutique centrée sur le ou la  client-e</t>
  </si>
  <si>
    <t>Adapte sa façon de communiquer aux caractéristiques du client ou de la cliente et aux besoins de l’intervention</t>
  </si>
  <si>
    <t>Soutient et accompagne le ou la client-e</t>
  </si>
  <si>
    <t>Pratique privée</t>
  </si>
  <si>
    <t>Le ou la responsable du module :</t>
  </si>
  <si>
    <t xml:space="preserve">sceau et signature </t>
  </si>
  <si>
    <t xml:space="preserve">Note </t>
  </si>
  <si>
    <t>SME le 12.02.2020</t>
  </si>
  <si>
    <r>
      <rPr>
        <b/>
        <sz val="10"/>
        <color theme="1"/>
        <rFont val="Arial"/>
        <family val="2"/>
      </rPr>
      <t>CARACTERISITIQUES LIEU D'ACCUEIL</t>
    </r>
    <r>
      <rPr>
        <sz val="10"/>
        <color theme="1"/>
        <rFont val="Arial Narrow"/>
        <family val="2"/>
      </rPr>
      <t xml:space="preserve">
</t>
    </r>
    <r>
      <rPr>
        <sz val="10"/>
        <color theme="1"/>
        <rFont val="Arial"/>
        <family val="2"/>
      </rPr>
      <t>(plusieurs possibilités, ne cocher que les principales)</t>
    </r>
  </si>
  <si>
    <t>PRATICIEN·NE FORMATEUR·TRICE</t>
  </si>
  <si>
    <t>Domicile, santé communautaire</t>
  </si>
  <si>
    <t xml:space="preserve">VALIDATION DU MODULE FORMATION PRATIQUE S.ER.SO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</si>
</sst>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#,##0.00_ ;\-#,##0.00\ "/>
  </numFmts>
  <fonts count="1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theme="1"/>
      <name val="Arial Narrow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0" tint="-0.249977111117893"/>
      </right>
      <top style="thin">
        <color auto="1"/>
      </top>
      <bottom style="thin">
        <color auto="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auto="1"/>
      </top>
      <bottom style="thin">
        <color auto="1"/>
      </bottom>
      <diagonal/>
    </border>
    <border>
      <left style="thin">
        <color theme="0" tint="-0.249977111117893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0" tint="-0.249977111117893"/>
      </right>
      <top/>
      <bottom style="thin">
        <color auto="1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auto="1"/>
      </bottom>
      <diagonal/>
    </border>
    <border>
      <left style="thin">
        <color theme="0" tint="-0.249977111117893"/>
      </left>
      <right style="thin">
        <color auto="1"/>
      </right>
      <top/>
      <bottom style="thin">
        <color auto="1"/>
      </bottom>
      <diagonal/>
    </border>
  </borders>
  <cellStyleXfs count="140">
    <xf numFmtId="0" fontId="0" fillId="0" borderId="0"/>
    <xf numFmtId="164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14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5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0" xfId="0" applyFont="1" applyBorder="1"/>
    <xf numFmtId="0" fontId="3" fillId="0" borderId="0" xfId="0" applyFont="1" applyBorder="1" applyAlignment="1"/>
    <xf numFmtId="0" fontId="3" fillId="0" borderId="0" xfId="0" applyFont="1" applyAlignment="1"/>
    <xf numFmtId="0" fontId="4" fillId="0" borderId="8" xfId="0" applyFont="1" applyFill="1" applyBorder="1" applyAlignment="1" applyProtection="1">
      <alignment horizontal="right" vertical="center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vertical="center"/>
    </xf>
    <xf numFmtId="0" fontId="3" fillId="0" borderId="1" xfId="0" applyFont="1" applyBorder="1" applyAlignment="1"/>
    <xf numFmtId="0" fontId="3" fillId="0" borderId="8" xfId="0" applyFont="1" applyBorder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9" fillId="0" borderId="0" xfId="0" applyFont="1"/>
    <xf numFmtId="0" fontId="10" fillId="0" borderId="4" xfId="0" applyFont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horizontal="center" vertical="center"/>
    </xf>
    <xf numFmtId="0" fontId="10" fillId="0" borderId="0" xfId="0" applyFont="1"/>
    <xf numFmtId="0" fontId="10" fillId="0" borderId="7" xfId="0" applyNumberFormat="1" applyFont="1" applyBorder="1" applyAlignment="1" applyProtection="1">
      <alignment horizontal="left" vertical="center"/>
    </xf>
    <xf numFmtId="0" fontId="10" fillId="0" borderId="9" xfId="0" applyFont="1" applyBorder="1" applyAlignment="1" applyProtection="1">
      <alignment vertical="center" wrapText="1"/>
    </xf>
    <xf numFmtId="0" fontId="10" fillId="0" borderId="10" xfId="0" applyFont="1" applyBorder="1" applyAlignment="1" applyProtection="1">
      <alignment horizontal="center" vertical="center"/>
    </xf>
    <xf numFmtId="0" fontId="10" fillId="0" borderId="11" xfId="0" applyFont="1" applyBorder="1" applyAlignment="1" applyProtection="1">
      <alignment horizontal="center" vertical="center"/>
    </xf>
    <xf numFmtId="0" fontId="10" fillId="0" borderId="12" xfId="0" applyFont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horizontal="left" vertical="center"/>
    </xf>
    <xf numFmtId="0" fontId="10" fillId="0" borderId="6" xfId="0" applyFont="1" applyBorder="1" applyAlignment="1" applyProtection="1">
      <alignment vertical="center"/>
    </xf>
    <xf numFmtId="0" fontId="10" fillId="0" borderId="4" xfId="0" applyFont="1" applyBorder="1" applyAlignment="1" applyProtection="1">
      <alignment horizontal="left" vertical="center"/>
    </xf>
    <xf numFmtId="0" fontId="10" fillId="0" borderId="7" xfId="0" applyFont="1" applyBorder="1" applyAlignment="1" applyProtection="1">
      <alignment horizontal="center" vertical="center"/>
    </xf>
    <xf numFmtId="0" fontId="9" fillId="0" borderId="3" xfId="0" applyNumberFormat="1" applyFont="1" applyBorder="1" applyAlignment="1" applyProtection="1">
      <alignment horizontal="left" vertical="center"/>
    </xf>
    <xf numFmtId="0" fontId="9" fillId="0" borderId="4" xfId="0" applyFont="1" applyBorder="1" applyAlignment="1" applyProtection="1">
      <alignment vertical="center" wrapText="1"/>
    </xf>
    <xf numFmtId="0" fontId="9" fillId="0" borderId="7" xfId="0" applyNumberFormat="1" applyFont="1" applyBorder="1" applyAlignment="1" applyProtection="1">
      <alignment horizontal="left" vertical="center"/>
    </xf>
    <xf numFmtId="0" fontId="9" fillId="0" borderId="9" xfId="0" applyFont="1" applyBorder="1" applyAlignment="1" applyProtection="1">
      <alignment vertical="center" wrapText="1"/>
    </xf>
    <xf numFmtId="165" fontId="9" fillId="0" borderId="7" xfId="1" applyNumberFormat="1" applyFont="1" applyBorder="1" applyAlignment="1" applyProtection="1">
      <alignment horizontal="left" vertical="center"/>
    </xf>
    <xf numFmtId="0" fontId="9" fillId="0" borderId="1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vertical="center"/>
    </xf>
    <xf numFmtId="0" fontId="10" fillId="0" borderId="9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vertical="center"/>
    </xf>
    <xf numFmtId="0" fontId="9" fillId="0" borderId="5" xfId="0" applyFont="1" applyBorder="1" applyAlignment="1" applyProtection="1">
      <alignment vertical="center"/>
    </xf>
    <xf numFmtId="0" fontId="9" fillId="0" borderId="13" xfId="0" applyFont="1" applyBorder="1" applyAlignment="1" applyProtection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4" xfId="0" applyFont="1" applyBorder="1" applyAlignment="1" applyProtection="1">
      <alignment vertical="center"/>
    </xf>
    <xf numFmtId="0" fontId="9" fillId="0" borderId="1" xfId="0" applyFont="1" applyBorder="1" applyAlignment="1" applyProtection="1">
      <alignment vertical="center"/>
    </xf>
    <xf numFmtId="0" fontId="9" fillId="0" borderId="10" xfId="0" applyFont="1" applyBorder="1" applyAlignment="1" applyProtection="1">
      <alignment vertical="center"/>
    </xf>
    <xf numFmtId="0" fontId="9" fillId="0" borderId="11" xfId="0" applyFont="1" applyBorder="1" applyAlignment="1" applyProtection="1">
      <alignment vertical="center"/>
    </xf>
    <xf numFmtId="0" fontId="9" fillId="0" borderId="12" xfId="0" applyFont="1" applyBorder="1" applyAlignment="1" applyProtection="1">
      <alignment vertical="center"/>
    </xf>
    <xf numFmtId="0" fontId="9" fillId="0" borderId="6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9" fontId="9" fillId="0" borderId="0" xfId="0" applyNumberFormat="1" applyFont="1" applyAlignment="1">
      <alignment horizontal="center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9" fillId="0" borderId="7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center" vertical="center"/>
    </xf>
    <xf numFmtId="0" fontId="9" fillId="0" borderId="9" xfId="0" applyFont="1" applyBorder="1" applyAlignment="1" applyProtection="1">
      <alignment horizontal="center" vertical="center"/>
    </xf>
    <xf numFmtId="0" fontId="10" fillId="0" borderId="7" xfId="0" applyFont="1" applyBorder="1" applyAlignment="1">
      <alignment horizontal="left" vertical="top"/>
    </xf>
    <xf numFmtId="0" fontId="10" fillId="0" borderId="8" xfId="0" applyFont="1" applyBorder="1" applyAlignment="1">
      <alignment horizontal="left" vertical="top"/>
    </xf>
    <xf numFmtId="0" fontId="10" fillId="0" borderId="9" xfId="0" applyFont="1" applyBorder="1" applyAlignment="1">
      <alignment horizontal="left" vertical="top"/>
    </xf>
    <xf numFmtId="0" fontId="10" fillId="0" borderId="1" xfId="0" applyFont="1" applyBorder="1" applyAlignment="1" applyProtection="1">
      <alignment horizontal="right" vertical="center"/>
    </xf>
    <xf numFmtId="0" fontId="10" fillId="0" borderId="1" xfId="0" applyFont="1" applyBorder="1" applyAlignment="1" applyProtection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2" borderId="7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9" xfId="0" applyFont="1" applyFill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center" vertical="center"/>
    </xf>
    <xf numFmtId="0" fontId="10" fillId="0" borderId="8" xfId="0" applyFont="1" applyBorder="1" applyAlignment="1" applyProtection="1">
      <alignment horizontal="center" vertical="center"/>
    </xf>
    <xf numFmtId="0" fontId="10" fillId="0" borderId="9" xfId="0" applyFont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left" vertical="center"/>
    </xf>
    <xf numFmtId="0" fontId="10" fillId="0" borderId="9" xfId="0" applyFont="1" applyBorder="1" applyAlignment="1" applyProtection="1">
      <alignment horizontal="left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right" vertical="center"/>
    </xf>
    <xf numFmtId="0" fontId="3" fillId="0" borderId="1" xfId="0" applyFont="1" applyBorder="1" applyAlignment="1" applyProtection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9" fillId="0" borderId="2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8" fillId="0" borderId="0" xfId="0" applyFont="1" applyBorder="1" applyAlignment="1">
      <alignment horizontal="left" wrapText="1"/>
    </xf>
    <xf numFmtId="0" fontId="9" fillId="0" borderId="1" xfId="0" applyFont="1" applyBorder="1" applyAlignment="1" applyProtection="1">
      <alignment horizontal="center" vertical="center"/>
    </xf>
    <xf numFmtId="0" fontId="9" fillId="2" borderId="7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right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9" fillId="0" borderId="0" xfId="0" applyFont="1" applyAlignment="1">
      <alignment vertical="center"/>
    </xf>
    <xf numFmtId="0" fontId="3" fillId="0" borderId="0" xfId="0" applyFont="1" applyBorder="1" applyAlignment="1">
      <alignment horizontal="left"/>
    </xf>
    <xf numFmtId="0" fontId="4" fillId="0" borderId="8" xfId="0" applyFont="1" applyBorder="1" applyAlignment="1">
      <alignment horizontal="left" vertical="top"/>
    </xf>
    <xf numFmtId="0" fontId="4" fillId="0" borderId="9" xfId="0" applyFont="1" applyBorder="1" applyAlignment="1">
      <alignment horizontal="left" vertical="top"/>
    </xf>
  </cellXfs>
  <cellStyles count="140">
    <cellStyle name="Lien hypertexte" xfId="2" builtinId="8" hidden="1"/>
    <cellStyle name="Lien hypertexte" xfId="4" builtinId="8" hidden="1"/>
    <cellStyle name="Lien hypertexte" xfId="6" builtinId="8" hidden="1"/>
    <cellStyle name="Lien hypertexte" xfId="8" builtinId="8" hidden="1"/>
    <cellStyle name="Lien hypertexte" xfId="10" builtinId="8" hidden="1"/>
    <cellStyle name="Lien hypertexte" xfId="12" builtinId="8" hidden="1"/>
    <cellStyle name="Lien hypertexte" xfId="14" builtinId="8" hidden="1"/>
    <cellStyle name="Lien hypertexte" xfId="16" builtinId="8" hidden="1"/>
    <cellStyle name="Lien hypertexte" xfId="18" builtinId="8" hidden="1"/>
    <cellStyle name="Lien hypertexte" xfId="20" builtinId="8" hidden="1"/>
    <cellStyle name="Lien hypertexte" xfId="22" builtinId="8" hidden="1"/>
    <cellStyle name="Lien hypertexte" xfId="24" builtinId="8" hidden="1"/>
    <cellStyle name="Lien hypertexte" xfId="26" builtinId="8" hidden="1"/>
    <cellStyle name="Lien hypertexte" xfId="28" builtinId="8" hidden="1"/>
    <cellStyle name="Lien hypertexte" xfId="30" builtinId="8" hidden="1"/>
    <cellStyle name="Lien hypertexte" xfId="32" builtinId="8" hidden="1"/>
    <cellStyle name="Lien hypertexte" xfId="34" builtinId="8" hidden="1"/>
    <cellStyle name="Lien hypertexte" xfId="36" builtinId="8" hidden="1"/>
    <cellStyle name="Lien hypertexte" xfId="38" builtinId="8" hidden="1"/>
    <cellStyle name="Lien hypertexte" xfId="40" builtinId="8" hidden="1"/>
    <cellStyle name="Lien hypertexte" xfId="42" builtinId="8" hidden="1"/>
    <cellStyle name="Lien hypertexte" xfId="44" builtinId="8" hidden="1"/>
    <cellStyle name="Lien hypertexte" xfId="46" builtinId="8" hidden="1"/>
    <cellStyle name="Lien hypertexte" xfId="48" builtinId="8" hidden="1"/>
    <cellStyle name="Lien hypertexte" xfId="50" builtinId="8" hidden="1"/>
    <cellStyle name="Lien hypertexte" xfId="52" builtinId="8" hidden="1"/>
    <cellStyle name="Lien hypertexte" xfId="54" builtinId="8" hidden="1"/>
    <cellStyle name="Lien hypertexte" xfId="56" builtinId="8" hidden="1"/>
    <cellStyle name="Lien hypertexte" xfId="58" builtinId="8" hidden="1"/>
    <cellStyle name="Lien hypertexte" xfId="60" builtinId="8" hidden="1"/>
    <cellStyle name="Lien hypertexte" xfId="62" builtinId="8" hidden="1"/>
    <cellStyle name="Lien hypertexte" xfId="64" builtinId="8" hidden="1"/>
    <cellStyle name="Lien hypertexte" xfId="66" builtinId="8" hidden="1"/>
    <cellStyle name="Lien hypertexte" xfId="68" builtinId="8" hidden="1"/>
    <cellStyle name="Lien hypertexte" xfId="70" builtinId="8" hidden="1"/>
    <cellStyle name="Lien hypertexte" xfId="72" builtinId="8" hidden="1"/>
    <cellStyle name="Lien hypertexte" xfId="74" builtinId="8" hidden="1"/>
    <cellStyle name="Lien hypertexte" xfId="76" builtinId="8" hidden="1"/>
    <cellStyle name="Lien hypertexte" xfId="78" builtinId="8" hidden="1"/>
    <cellStyle name="Lien hypertexte" xfId="80" builtinId="8" hidden="1"/>
    <cellStyle name="Lien hypertexte" xfId="82" builtinId="8" hidden="1"/>
    <cellStyle name="Lien hypertexte" xfId="84" builtinId="8" hidden="1"/>
    <cellStyle name="Lien hypertexte" xfId="86" builtinId="8" hidden="1"/>
    <cellStyle name="Lien hypertexte" xfId="88" builtinId="8" hidden="1"/>
    <cellStyle name="Lien hypertexte" xfId="90" builtinId="8" hidden="1"/>
    <cellStyle name="Lien hypertexte" xfId="92" builtinId="8" hidden="1"/>
    <cellStyle name="Lien hypertexte" xfId="94" builtinId="8" hidden="1"/>
    <cellStyle name="Lien hypertexte" xfId="96" builtinId="8" hidden="1"/>
    <cellStyle name="Lien hypertexte" xfId="98" builtinId="8" hidden="1"/>
    <cellStyle name="Lien hypertexte" xfId="100" builtinId="8" hidden="1"/>
    <cellStyle name="Lien hypertexte" xfId="102" builtinId="8" hidden="1"/>
    <cellStyle name="Lien hypertexte" xfId="104" builtinId="8" hidden="1"/>
    <cellStyle name="Lien hypertexte" xfId="106" builtinId="8" hidden="1"/>
    <cellStyle name="Lien hypertexte" xfId="108" builtinId="8" hidden="1"/>
    <cellStyle name="Lien hypertexte" xfId="110" builtinId="8" hidden="1"/>
    <cellStyle name="Lien hypertexte" xfId="112" builtinId="8" hidden="1"/>
    <cellStyle name="Lien hypertexte" xfId="114" builtinId="8" hidden="1"/>
    <cellStyle name="Lien hypertexte" xfId="116" builtinId="8" hidden="1"/>
    <cellStyle name="Lien hypertexte" xfId="118" builtinId="8" hidden="1"/>
    <cellStyle name="Lien hypertexte" xfId="120" builtinId="8" hidden="1"/>
    <cellStyle name="Lien hypertexte" xfId="122" builtinId="8" hidden="1"/>
    <cellStyle name="Lien hypertexte" xfId="124" builtinId="8" hidden="1"/>
    <cellStyle name="Lien hypertexte" xfId="126" builtinId="8" hidden="1"/>
    <cellStyle name="Lien hypertexte" xfId="128" builtinId="8" hidden="1"/>
    <cellStyle name="Lien hypertexte" xfId="130" builtinId="8" hidden="1"/>
    <cellStyle name="Lien hypertexte" xfId="132" builtinId="8" hidden="1"/>
    <cellStyle name="Lien hypertexte" xfId="134" builtinId="8" hidden="1"/>
    <cellStyle name="Lien hypertexte" xfId="136" builtinId="8" hidden="1"/>
    <cellStyle name="Lien hypertexte" xfId="138" builtinId="8" hidden="1"/>
    <cellStyle name="Lien hypertexte visité" xfId="3" builtinId="9" hidden="1"/>
    <cellStyle name="Lien hypertexte visité" xfId="5" builtinId="9" hidden="1"/>
    <cellStyle name="Lien hypertexte visité" xfId="7" builtinId="9" hidden="1"/>
    <cellStyle name="Lien hypertexte visité" xfId="9" builtinId="9" hidden="1"/>
    <cellStyle name="Lien hypertexte visité" xfId="11" builtinId="9" hidden="1"/>
    <cellStyle name="Lien hypertexte visité" xfId="13" builtinId="9" hidden="1"/>
    <cellStyle name="Lien hypertexte visité" xfId="15" builtinId="9" hidden="1"/>
    <cellStyle name="Lien hypertexte visité" xfId="17" builtinId="9" hidden="1"/>
    <cellStyle name="Lien hypertexte visité" xfId="19" builtinId="9" hidden="1"/>
    <cellStyle name="Lien hypertexte visité" xfId="21" builtinId="9" hidden="1"/>
    <cellStyle name="Lien hypertexte visité" xfId="23" builtinId="9" hidden="1"/>
    <cellStyle name="Lien hypertexte visité" xfId="25" builtinId="9" hidden="1"/>
    <cellStyle name="Lien hypertexte visité" xfId="27" builtinId="9" hidden="1"/>
    <cellStyle name="Lien hypertexte visité" xfId="29" builtinId="9" hidden="1"/>
    <cellStyle name="Lien hypertexte visité" xfId="31" builtinId="9" hidden="1"/>
    <cellStyle name="Lien hypertexte visité" xfId="33" builtinId="9" hidden="1"/>
    <cellStyle name="Lien hypertexte visité" xfId="35" builtinId="9" hidden="1"/>
    <cellStyle name="Lien hypertexte visité" xfId="37" builtinId="9" hidden="1"/>
    <cellStyle name="Lien hypertexte visité" xfId="39" builtinId="9" hidden="1"/>
    <cellStyle name="Lien hypertexte visité" xfId="41" builtinId="9" hidden="1"/>
    <cellStyle name="Lien hypertexte visité" xfId="43" builtinId="9" hidden="1"/>
    <cellStyle name="Lien hypertexte visité" xfId="45" builtinId="9" hidden="1"/>
    <cellStyle name="Lien hypertexte visité" xfId="47" builtinId="9" hidden="1"/>
    <cellStyle name="Lien hypertexte visité" xfId="49" builtinId="9" hidden="1"/>
    <cellStyle name="Lien hypertexte visité" xfId="51" builtinId="9" hidden="1"/>
    <cellStyle name="Lien hypertexte visité" xfId="53" builtinId="9" hidden="1"/>
    <cellStyle name="Lien hypertexte visité" xfId="55" builtinId="9" hidden="1"/>
    <cellStyle name="Lien hypertexte visité" xfId="57" builtinId="9" hidden="1"/>
    <cellStyle name="Lien hypertexte visité" xfId="59" builtinId="9" hidden="1"/>
    <cellStyle name="Lien hypertexte visité" xfId="61" builtinId="9" hidden="1"/>
    <cellStyle name="Lien hypertexte visité" xfId="63" builtinId="9" hidden="1"/>
    <cellStyle name="Lien hypertexte visité" xfId="65" builtinId="9" hidden="1"/>
    <cellStyle name="Lien hypertexte visité" xfId="67" builtinId="9" hidden="1"/>
    <cellStyle name="Lien hypertexte visité" xfId="69" builtinId="9" hidden="1"/>
    <cellStyle name="Lien hypertexte visité" xfId="71" builtinId="9" hidden="1"/>
    <cellStyle name="Lien hypertexte visité" xfId="73" builtinId="9" hidden="1"/>
    <cellStyle name="Lien hypertexte visité" xfId="75" builtinId="9" hidden="1"/>
    <cellStyle name="Lien hypertexte visité" xfId="77" builtinId="9" hidden="1"/>
    <cellStyle name="Lien hypertexte visité" xfId="79" builtinId="9" hidden="1"/>
    <cellStyle name="Lien hypertexte visité" xfId="81" builtinId="9" hidden="1"/>
    <cellStyle name="Lien hypertexte visité" xfId="83" builtinId="9" hidden="1"/>
    <cellStyle name="Lien hypertexte visité" xfId="85" builtinId="9" hidden="1"/>
    <cellStyle name="Lien hypertexte visité" xfId="87" builtinId="9" hidden="1"/>
    <cellStyle name="Lien hypertexte visité" xfId="89" builtinId="9" hidden="1"/>
    <cellStyle name="Lien hypertexte visité" xfId="91" builtinId="9" hidden="1"/>
    <cellStyle name="Lien hypertexte visité" xfId="93" builtinId="9" hidden="1"/>
    <cellStyle name="Lien hypertexte visité" xfId="95" builtinId="9" hidden="1"/>
    <cellStyle name="Lien hypertexte visité" xfId="97" builtinId="9" hidden="1"/>
    <cellStyle name="Lien hypertexte visité" xfId="99" builtinId="9" hidden="1"/>
    <cellStyle name="Lien hypertexte visité" xfId="101" builtinId="9" hidden="1"/>
    <cellStyle name="Lien hypertexte visité" xfId="103" builtinId="9" hidden="1"/>
    <cellStyle name="Lien hypertexte visité" xfId="105" builtinId="9" hidden="1"/>
    <cellStyle name="Lien hypertexte visité" xfId="107" builtinId="9" hidden="1"/>
    <cellStyle name="Lien hypertexte visité" xfId="109" builtinId="9" hidden="1"/>
    <cellStyle name="Lien hypertexte visité" xfId="111" builtinId="9" hidden="1"/>
    <cellStyle name="Lien hypertexte visité" xfId="113" builtinId="9" hidden="1"/>
    <cellStyle name="Lien hypertexte visité" xfId="115" builtinId="9" hidden="1"/>
    <cellStyle name="Lien hypertexte visité" xfId="117" builtinId="9" hidden="1"/>
    <cellStyle name="Lien hypertexte visité" xfId="119" builtinId="9" hidden="1"/>
    <cellStyle name="Lien hypertexte visité" xfId="121" builtinId="9" hidden="1"/>
    <cellStyle name="Lien hypertexte visité" xfId="123" builtinId="9" hidden="1"/>
    <cellStyle name="Lien hypertexte visité" xfId="125" builtinId="9" hidden="1"/>
    <cellStyle name="Lien hypertexte visité" xfId="127" builtinId="9" hidden="1"/>
    <cellStyle name="Lien hypertexte visité" xfId="129" builtinId="9" hidden="1"/>
    <cellStyle name="Lien hypertexte visité" xfId="131" builtinId="9" hidden="1"/>
    <cellStyle name="Lien hypertexte visité" xfId="133" builtinId="9" hidden="1"/>
    <cellStyle name="Lien hypertexte visité" xfId="135" builtinId="9" hidden="1"/>
    <cellStyle name="Lien hypertexte visité" xfId="137" builtinId="9" hidden="1"/>
    <cellStyle name="Lien hypertexte visité" xfId="139" builtinId="9" hidden="1"/>
    <cellStyle name="Milliers" xfId="1" builtinId="3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63</xdr:row>
      <xdr:rowOff>171379</xdr:rowOff>
    </xdr:from>
    <xdr:to>
      <xdr:col>9</xdr:col>
      <xdr:colOff>180000</xdr:colOff>
      <xdr:row>63</xdr:row>
      <xdr:rowOff>172722</xdr:rowOff>
    </xdr:to>
    <xdr:cxnSp macro="">
      <xdr:nvCxnSpPr>
        <xdr:cNvPr id="18" name="Connecteur droit avec flèch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 flipV="1">
          <a:off x="4815840" y="13237139"/>
          <a:ext cx="180000" cy="1343"/>
        </a:xfrm>
        <a:prstGeom prst="straightConnector1">
          <a:avLst/>
        </a:prstGeom>
        <a:ln w="12700">
          <a:solidFill>
            <a:schemeClr val="tx1"/>
          </a:solidFill>
          <a:tailEnd type="triangle" w="med" len="lg"/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64</xdr:row>
      <xdr:rowOff>95179</xdr:rowOff>
    </xdr:from>
    <xdr:to>
      <xdr:col>9</xdr:col>
      <xdr:colOff>180000</xdr:colOff>
      <xdr:row>64</xdr:row>
      <xdr:rowOff>96522</xdr:rowOff>
    </xdr:to>
    <xdr:cxnSp macro="">
      <xdr:nvCxnSpPr>
        <xdr:cNvPr id="20" name="Connecteur droit avec flèche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CxnSpPr/>
      </xdr:nvCxnSpPr>
      <xdr:spPr>
        <a:xfrm flipV="1">
          <a:off x="4815840" y="13496219"/>
          <a:ext cx="180000" cy="1343"/>
        </a:xfrm>
        <a:prstGeom prst="straightConnector1">
          <a:avLst/>
        </a:prstGeom>
        <a:ln w="12700">
          <a:solidFill>
            <a:schemeClr val="tx1"/>
          </a:solidFill>
          <a:tailEnd type="triangle" w="med" len="lg"/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65</xdr:row>
      <xdr:rowOff>120579</xdr:rowOff>
    </xdr:from>
    <xdr:to>
      <xdr:col>9</xdr:col>
      <xdr:colOff>180000</xdr:colOff>
      <xdr:row>65</xdr:row>
      <xdr:rowOff>121922</xdr:rowOff>
    </xdr:to>
    <xdr:cxnSp macro="">
      <xdr:nvCxnSpPr>
        <xdr:cNvPr id="21" name="Connecteur droit avec flèch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CxnSpPr/>
      </xdr:nvCxnSpPr>
      <xdr:spPr>
        <a:xfrm flipV="1">
          <a:off x="4815840" y="13755299"/>
          <a:ext cx="180000" cy="1343"/>
        </a:xfrm>
        <a:prstGeom prst="straightConnector1">
          <a:avLst/>
        </a:prstGeom>
        <a:ln w="12700">
          <a:solidFill>
            <a:schemeClr val="tx1"/>
          </a:solidFill>
          <a:tailEnd type="triangle" w="med" len="lg"/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66</xdr:row>
      <xdr:rowOff>145979</xdr:rowOff>
    </xdr:from>
    <xdr:to>
      <xdr:col>9</xdr:col>
      <xdr:colOff>180000</xdr:colOff>
      <xdr:row>66</xdr:row>
      <xdr:rowOff>147322</xdr:rowOff>
    </xdr:to>
    <xdr:cxnSp macro="">
      <xdr:nvCxnSpPr>
        <xdr:cNvPr id="22" name="Connecteur droit avec flèch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CxnSpPr/>
      </xdr:nvCxnSpPr>
      <xdr:spPr>
        <a:xfrm flipV="1">
          <a:off x="4815840" y="14014379"/>
          <a:ext cx="180000" cy="1343"/>
        </a:xfrm>
        <a:prstGeom prst="straightConnector1">
          <a:avLst/>
        </a:prstGeom>
        <a:ln w="12700">
          <a:solidFill>
            <a:schemeClr val="tx1"/>
          </a:solidFill>
          <a:tailEnd type="triangle" w="med" len="lg"/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67</xdr:row>
      <xdr:rowOff>171379</xdr:rowOff>
    </xdr:from>
    <xdr:to>
      <xdr:col>9</xdr:col>
      <xdr:colOff>180000</xdr:colOff>
      <xdr:row>67</xdr:row>
      <xdr:rowOff>172722</xdr:rowOff>
    </xdr:to>
    <xdr:cxnSp macro="">
      <xdr:nvCxnSpPr>
        <xdr:cNvPr id="23" name="Connecteur droit avec flèch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CxnSpPr/>
      </xdr:nvCxnSpPr>
      <xdr:spPr>
        <a:xfrm flipV="1">
          <a:off x="4815840" y="14273459"/>
          <a:ext cx="180000" cy="1343"/>
        </a:xfrm>
        <a:prstGeom prst="straightConnector1">
          <a:avLst/>
        </a:prstGeom>
        <a:ln w="12700">
          <a:solidFill>
            <a:schemeClr val="tx1"/>
          </a:solidFill>
          <a:tailEnd type="triangle" w="med" len="lg"/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68</xdr:row>
      <xdr:rowOff>95179</xdr:rowOff>
    </xdr:from>
    <xdr:to>
      <xdr:col>9</xdr:col>
      <xdr:colOff>180000</xdr:colOff>
      <xdr:row>68</xdr:row>
      <xdr:rowOff>96522</xdr:rowOff>
    </xdr:to>
    <xdr:cxnSp macro="">
      <xdr:nvCxnSpPr>
        <xdr:cNvPr id="24" name="Connecteur droit avec flèche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CxnSpPr/>
      </xdr:nvCxnSpPr>
      <xdr:spPr>
        <a:xfrm flipV="1">
          <a:off x="4815840" y="14532539"/>
          <a:ext cx="180000" cy="1343"/>
        </a:xfrm>
        <a:prstGeom prst="straightConnector1">
          <a:avLst/>
        </a:prstGeom>
        <a:ln w="12700">
          <a:solidFill>
            <a:schemeClr val="tx1"/>
          </a:solidFill>
          <a:tailEnd type="triangle" w="med" len="lg"/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69</xdr:row>
      <xdr:rowOff>120579</xdr:rowOff>
    </xdr:from>
    <xdr:to>
      <xdr:col>9</xdr:col>
      <xdr:colOff>180000</xdr:colOff>
      <xdr:row>69</xdr:row>
      <xdr:rowOff>121922</xdr:rowOff>
    </xdr:to>
    <xdr:cxnSp macro="">
      <xdr:nvCxnSpPr>
        <xdr:cNvPr id="25" name="Connecteur droit avec flèche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CxnSpPr/>
      </xdr:nvCxnSpPr>
      <xdr:spPr>
        <a:xfrm flipV="1">
          <a:off x="4815840" y="14791619"/>
          <a:ext cx="180000" cy="1343"/>
        </a:xfrm>
        <a:prstGeom prst="straightConnector1">
          <a:avLst/>
        </a:prstGeom>
        <a:ln w="12700">
          <a:solidFill>
            <a:schemeClr val="tx1"/>
          </a:solidFill>
          <a:tailEnd type="triangle" w="med" len="lg"/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77</xdr:row>
      <xdr:rowOff>172720</xdr:rowOff>
    </xdr:from>
    <xdr:to>
      <xdr:col>9</xdr:col>
      <xdr:colOff>180000</xdr:colOff>
      <xdr:row>77</xdr:row>
      <xdr:rowOff>174063</xdr:rowOff>
    </xdr:to>
    <xdr:cxnSp macro="">
      <xdr:nvCxnSpPr>
        <xdr:cNvPr id="26" name="Connecteur droit avec flèch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/>
      </xdr:nvCxnSpPr>
      <xdr:spPr>
        <a:xfrm flipV="1">
          <a:off x="4815840" y="19131280"/>
          <a:ext cx="180000" cy="1343"/>
        </a:xfrm>
        <a:prstGeom prst="straightConnector1">
          <a:avLst/>
        </a:prstGeom>
        <a:ln w="12700">
          <a:solidFill>
            <a:schemeClr val="tx1"/>
          </a:solidFill>
          <a:tailEnd type="triangle" w="med" len="lg"/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78</xdr:row>
      <xdr:rowOff>169333</xdr:rowOff>
    </xdr:from>
    <xdr:to>
      <xdr:col>9</xdr:col>
      <xdr:colOff>180000</xdr:colOff>
      <xdr:row>78</xdr:row>
      <xdr:rowOff>170676</xdr:rowOff>
    </xdr:to>
    <xdr:cxnSp macro="">
      <xdr:nvCxnSpPr>
        <xdr:cNvPr id="27" name="Connecteur droit avec flèche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CxnSpPr/>
      </xdr:nvCxnSpPr>
      <xdr:spPr>
        <a:xfrm flipV="1">
          <a:off x="4815840" y="19463173"/>
          <a:ext cx="180000" cy="1343"/>
        </a:xfrm>
        <a:prstGeom prst="straightConnector1">
          <a:avLst/>
        </a:prstGeom>
        <a:ln w="12700">
          <a:solidFill>
            <a:schemeClr val="tx1"/>
          </a:solidFill>
          <a:tailEnd type="triangle" w="med" len="lg"/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79</xdr:row>
      <xdr:rowOff>125306</xdr:rowOff>
    </xdr:from>
    <xdr:to>
      <xdr:col>9</xdr:col>
      <xdr:colOff>180000</xdr:colOff>
      <xdr:row>79</xdr:row>
      <xdr:rowOff>126649</xdr:rowOff>
    </xdr:to>
    <xdr:cxnSp macro="">
      <xdr:nvCxnSpPr>
        <xdr:cNvPr id="28" name="Connecteur droit avec flèche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CxnSpPr/>
      </xdr:nvCxnSpPr>
      <xdr:spPr>
        <a:xfrm flipV="1">
          <a:off x="4815840" y="19754426"/>
          <a:ext cx="180000" cy="1343"/>
        </a:xfrm>
        <a:prstGeom prst="straightConnector1">
          <a:avLst/>
        </a:prstGeom>
        <a:ln w="12700">
          <a:solidFill>
            <a:schemeClr val="tx1"/>
          </a:solidFill>
          <a:tailEnd type="triangle" w="med" len="lg"/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80</xdr:row>
      <xdr:rowOff>264159</xdr:rowOff>
    </xdr:from>
    <xdr:to>
      <xdr:col>9</xdr:col>
      <xdr:colOff>180000</xdr:colOff>
      <xdr:row>80</xdr:row>
      <xdr:rowOff>265502</xdr:rowOff>
    </xdr:to>
    <xdr:cxnSp macro="">
      <xdr:nvCxnSpPr>
        <xdr:cNvPr id="29" name="Connecteur droit avec flèche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CxnSpPr/>
      </xdr:nvCxnSpPr>
      <xdr:spPr>
        <a:xfrm flipV="1">
          <a:off x="4815840" y="20126959"/>
          <a:ext cx="180000" cy="1343"/>
        </a:xfrm>
        <a:prstGeom prst="straightConnector1">
          <a:avLst/>
        </a:prstGeom>
        <a:ln w="12700">
          <a:solidFill>
            <a:schemeClr val="tx1"/>
          </a:solidFill>
          <a:tailEnd type="triangle" w="med" len="lg"/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81</xdr:row>
      <xdr:rowOff>149012</xdr:rowOff>
    </xdr:from>
    <xdr:to>
      <xdr:col>9</xdr:col>
      <xdr:colOff>180000</xdr:colOff>
      <xdr:row>81</xdr:row>
      <xdr:rowOff>150355</xdr:rowOff>
    </xdr:to>
    <xdr:cxnSp macro="">
      <xdr:nvCxnSpPr>
        <xdr:cNvPr id="30" name="Connecteur droit avec flèche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CxnSpPr/>
      </xdr:nvCxnSpPr>
      <xdr:spPr>
        <a:xfrm flipV="1">
          <a:off x="4815840" y="20509652"/>
          <a:ext cx="180000" cy="1343"/>
        </a:xfrm>
        <a:prstGeom prst="straightConnector1">
          <a:avLst/>
        </a:prstGeom>
        <a:ln w="12700">
          <a:solidFill>
            <a:schemeClr val="tx1"/>
          </a:solidFill>
          <a:tailEnd type="triangle" w="med" len="lg"/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82</xdr:row>
      <xdr:rowOff>104985</xdr:rowOff>
    </xdr:from>
    <xdr:to>
      <xdr:col>9</xdr:col>
      <xdr:colOff>180000</xdr:colOff>
      <xdr:row>82</xdr:row>
      <xdr:rowOff>106328</xdr:rowOff>
    </xdr:to>
    <xdr:cxnSp macro="">
      <xdr:nvCxnSpPr>
        <xdr:cNvPr id="31" name="Connecteur droit avec flèche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CxnSpPr/>
      </xdr:nvCxnSpPr>
      <xdr:spPr>
        <a:xfrm flipV="1">
          <a:off x="4815840" y="20800905"/>
          <a:ext cx="180000" cy="1343"/>
        </a:xfrm>
        <a:prstGeom prst="straightConnector1">
          <a:avLst/>
        </a:prstGeom>
        <a:ln w="12700">
          <a:solidFill>
            <a:schemeClr val="tx1"/>
          </a:solidFill>
          <a:tailEnd type="triangle" w="med" len="lg"/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83</xdr:row>
      <xdr:rowOff>172718</xdr:rowOff>
    </xdr:from>
    <xdr:to>
      <xdr:col>9</xdr:col>
      <xdr:colOff>180000</xdr:colOff>
      <xdr:row>83</xdr:row>
      <xdr:rowOff>174061</xdr:rowOff>
    </xdr:to>
    <xdr:cxnSp macro="">
      <xdr:nvCxnSpPr>
        <xdr:cNvPr id="32" name="Connecteur droit avec flèche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CxnSpPr/>
      </xdr:nvCxnSpPr>
      <xdr:spPr>
        <a:xfrm flipV="1">
          <a:off x="4815840" y="21102318"/>
          <a:ext cx="180000" cy="1343"/>
        </a:xfrm>
        <a:prstGeom prst="straightConnector1">
          <a:avLst/>
        </a:prstGeom>
        <a:ln w="12700">
          <a:solidFill>
            <a:schemeClr val="tx1"/>
          </a:solidFill>
          <a:tailEnd type="triangle" w="med" len="lg"/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84</xdr:row>
      <xdr:rowOff>240451</xdr:rowOff>
    </xdr:from>
    <xdr:to>
      <xdr:col>9</xdr:col>
      <xdr:colOff>180000</xdr:colOff>
      <xdr:row>84</xdr:row>
      <xdr:rowOff>241794</xdr:rowOff>
    </xdr:to>
    <xdr:cxnSp macro="">
      <xdr:nvCxnSpPr>
        <xdr:cNvPr id="33" name="Connecteur droit avec flèche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CxnSpPr/>
      </xdr:nvCxnSpPr>
      <xdr:spPr>
        <a:xfrm flipV="1">
          <a:off x="4815840" y="21505331"/>
          <a:ext cx="180000" cy="1343"/>
        </a:xfrm>
        <a:prstGeom prst="straightConnector1">
          <a:avLst/>
        </a:prstGeom>
        <a:ln w="12700">
          <a:solidFill>
            <a:schemeClr val="tx1"/>
          </a:solidFill>
          <a:tailEnd type="triangle" w="med" len="lg"/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85</xdr:row>
      <xdr:rowOff>115144</xdr:rowOff>
    </xdr:from>
    <xdr:to>
      <xdr:col>9</xdr:col>
      <xdr:colOff>180000</xdr:colOff>
      <xdr:row>85</xdr:row>
      <xdr:rowOff>116487</xdr:rowOff>
    </xdr:to>
    <xdr:cxnSp macro="">
      <xdr:nvCxnSpPr>
        <xdr:cNvPr id="34" name="Connecteur droit avec flèche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CxnSpPr/>
      </xdr:nvCxnSpPr>
      <xdr:spPr>
        <a:xfrm flipV="1">
          <a:off x="4815840" y="21877864"/>
          <a:ext cx="180000" cy="1343"/>
        </a:xfrm>
        <a:prstGeom prst="straightConnector1">
          <a:avLst/>
        </a:prstGeom>
        <a:ln w="12700">
          <a:solidFill>
            <a:schemeClr val="tx1"/>
          </a:solidFill>
          <a:tailEnd type="triangle" w="med" len="lg"/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86</xdr:row>
      <xdr:rowOff>121920</xdr:rowOff>
    </xdr:from>
    <xdr:to>
      <xdr:col>9</xdr:col>
      <xdr:colOff>180000</xdr:colOff>
      <xdr:row>86</xdr:row>
      <xdr:rowOff>123263</xdr:rowOff>
    </xdr:to>
    <xdr:cxnSp macro="">
      <xdr:nvCxnSpPr>
        <xdr:cNvPr id="35" name="Connecteur droit avec flèche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CxnSpPr/>
      </xdr:nvCxnSpPr>
      <xdr:spPr>
        <a:xfrm flipV="1">
          <a:off x="4815840" y="22118320"/>
          <a:ext cx="180000" cy="1343"/>
        </a:xfrm>
        <a:prstGeom prst="straightConnector1">
          <a:avLst/>
        </a:prstGeom>
        <a:ln w="12700">
          <a:solidFill>
            <a:schemeClr val="tx1"/>
          </a:solidFill>
          <a:tailEnd type="triangle" w="med" len="lg"/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94</xdr:row>
      <xdr:rowOff>101600</xdr:rowOff>
    </xdr:from>
    <xdr:to>
      <xdr:col>9</xdr:col>
      <xdr:colOff>180000</xdr:colOff>
      <xdr:row>94</xdr:row>
      <xdr:rowOff>102943</xdr:rowOff>
    </xdr:to>
    <xdr:cxnSp macro="">
      <xdr:nvCxnSpPr>
        <xdr:cNvPr id="36" name="Connecteur droit avec flèch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CxnSpPr/>
      </xdr:nvCxnSpPr>
      <xdr:spPr>
        <a:xfrm flipV="1">
          <a:off x="4815840" y="25308560"/>
          <a:ext cx="180000" cy="1343"/>
        </a:xfrm>
        <a:prstGeom prst="straightConnector1">
          <a:avLst/>
        </a:prstGeom>
        <a:ln w="12700">
          <a:solidFill>
            <a:schemeClr val="tx1"/>
          </a:solidFill>
          <a:tailEnd type="triangle" w="med" len="lg"/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95</xdr:row>
      <xdr:rowOff>166914</xdr:rowOff>
    </xdr:from>
    <xdr:to>
      <xdr:col>9</xdr:col>
      <xdr:colOff>180000</xdr:colOff>
      <xdr:row>95</xdr:row>
      <xdr:rowOff>168257</xdr:rowOff>
    </xdr:to>
    <xdr:cxnSp macro="">
      <xdr:nvCxnSpPr>
        <xdr:cNvPr id="37" name="Connecteur droit avec flèch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CxnSpPr/>
      </xdr:nvCxnSpPr>
      <xdr:spPr>
        <a:xfrm flipV="1">
          <a:off x="4815840" y="25607554"/>
          <a:ext cx="180000" cy="1343"/>
        </a:xfrm>
        <a:prstGeom prst="straightConnector1">
          <a:avLst/>
        </a:prstGeom>
        <a:ln w="12700">
          <a:solidFill>
            <a:schemeClr val="tx1"/>
          </a:solidFill>
          <a:tailEnd type="triangle" w="med" len="lg"/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96</xdr:row>
      <xdr:rowOff>242388</xdr:rowOff>
    </xdr:from>
    <xdr:to>
      <xdr:col>9</xdr:col>
      <xdr:colOff>180000</xdr:colOff>
      <xdr:row>96</xdr:row>
      <xdr:rowOff>243731</xdr:rowOff>
    </xdr:to>
    <xdr:cxnSp macro="">
      <xdr:nvCxnSpPr>
        <xdr:cNvPr id="38" name="Connecteur droit avec flèche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CxnSpPr/>
      </xdr:nvCxnSpPr>
      <xdr:spPr>
        <a:xfrm flipV="1">
          <a:off x="4815840" y="25987828"/>
          <a:ext cx="180000" cy="1343"/>
        </a:xfrm>
        <a:prstGeom prst="straightConnector1">
          <a:avLst/>
        </a:prstGeom>
        <a:ln w="12700">
          <a:solidFill>
            <a:schemeClr val="tx1"/>
          </a:solidFill>
          <a:tailEnd type="triangle" w="med" len="lg"/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97</xdr:row>
      <xdr:rowOff>104502</xdr:rowOff>
    </xdr:from>
    <xdr:to>
      <xdr:col>9</xdr:col>
      <xdr:colOff>180000</xdr:colOff>
      <xdr:row>97</xdr:row>
      <xdr:rowOff>105845</xdr:rowOff>
    </xdr:to>
    <xdr:cxnSp macro="">
      <xdr:nvCxnSpPr>
        <xdr:cNvPr id="39" name="Connecteur droit avec flèche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CxnSpPr/>
      </xdr:nvCxnSpPr>
      <xdr:spPr>
        <a:xfrm flipV="1">
          <a:off x="4815840" y="26347782"/>
          <a:ext cx="180000" cy="1343"/>
        </a:xfrm>
        <a:prstGeom prst="straightConnector1">
          <a:avLst/>
        </a:prstGeom>
        <a:ln w="12700">
          <a:solidFill>
            <a:schemeClr val="tx1"/>
          </a:solidFill>
          <a:tailEnd type="triangle" w="med" len="lg"/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98</xdr:row>
      <xdr:rowOff>108856</xdr:rowOff>
    </xdr:from>
    <xdr:to>
      <xdr:col>9</xdr:col>
      <xdr:colOff>180000</xdr:colOff>
      <xdr:row>98</xdr:row>
      <xdr:rowOff>110199</xdr:rowOff>
    </xdr:to>
    <xdr:cxnSp macro="">
      <xdr:nvCxnSpPr>
        <xdr:cNvPr id="40" name="Connecteur droit avec flèch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CxnSpPr/>
      </xdr:nvCxnSpPr>
      <xdr:spPr>
        <a:xfrm flipV="1">
          <a:off x="4815840" y="26585816"/>
          <a:ext cx="180000" cy="1343"/>
        </a:xfrm>
        <a:prstGeom prst="straightConnector1">
          <a:avLst/>
        </a:prstGeom>
        <a:ln w="12700">
          <a:solidFill>
            <a:schemeClr val="tx1"/>
          </a:solidFill>
          <a:tailEnd type="triangle" w="med" len="lg"/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99</xdr:row>
      <xdr:rowOff>174170</xdr:rowOff>
    </xdr:from>
    <xdr:to>
      <xdr:col>9</xdr:col>
      <xdr:colOff>180000</xdr:colOff>
      <xdr:row>99</xdr:row>
      <xdr:rowOff>175513</xdr:rowOff>
    </xdr:to>
    <xdr:cxnSp macro="">
      <xdr:nvCxnSpPr>
        <xdr:cNvPr id="41" name="Connecteur droit avec flèch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CxnSpPr/>
      </xdr:nvCxnSpPr>
      <xdr:spPr>
        <a:xfrm flipV="1">
          <a:off x="4815840" y="26884810"/>
          <a:ext cx="180000" cy="1343"/>
        </a:xfrm>
        <a:prstGeom prst="straightConnector1">
          <a:avLst/>
        </a:prstGeom>
        <a:ln w="12700">
          <a:solidFill>
            <a:schemeClr val="tx1"/>
          </a:solidFill>
          <a:tailEnd type="triangle" w="med" len="lg"/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100</xdr:row>
      <xdr:rowOff>107404</xdr:rowOff>
    </xdr:from>
    <xdr:to>
      <xdr:col>9</xdr:col>
      <xdr:colOff>180000</xdr:colOff>
      <xdr:row>100</xdr:row>
      <xdr:rowOff>108747</xdr:rowOff>
    </xdr:to>
    <xdr:cxnSp macro="">
      <xdr:nvCxnSpPr>
        <xdr:cNvPr id="42" name="Connecteur droit avec flèche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CxnSpPr/>
      </xdr:nvCxnSpPr>
      <xdr:spPr>
        <a:xfrm flipV="1">
          <a:off x="4815840" y="27153324"/>
          <a:ext cx="180000" cy="1343"/>
        </a:xfrm>
        <a:prstGeom prst="straightConnector1">
          <a:avLst/>
        </a:prstGeom>
        <a:ln w="12700">
          <a:solidFill>
            <a:schemeClr val="tx1"/>
          </a:solidFill>
          <a:tailEnd type="triangle" w="med" len="lg"/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101</xdr:row>
      <xdr:rowOff>111760</xdr:rowOff>
    </xdr:from>
    <xdr:to>
      <xdr:col>9</xdr:col>
      <xdr:colOff>180000</xdr:colOff>
      <xdr:row>101</xdr:row>
      <xdr:rowOff>113103</xdr:rowOff>
    </xdr:to>
    <xdr:cxnSp macro="">
      <xdr:nvCxnSpPr>
        <xdr:cNvPr id="43" name="Connecteur droit avec flèche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CxnSpPr/>
      </xdr:nvCxnSpPr>
      <xdr:spPr>
        <a:xfrm flipV="1">
          <a:off x="4815840" y="27391360"/>
          <a:ext cx="180000" cy="1343"/>
        </a:xfrm>
        <a:prstGeom prst="straightConnector1">
          <a:avLst/>
        </a:prstGeom>
        <a:ln w="12700">
          <a:solidFill>
            <a:schemeClr val="tx1"/>
          </a:solidFill>
          <a:tailEnd type="triangle" w="med" len="lg"/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109</xdr:row>
      <xdr:rowOff>121920</xdr:rowOff>
    </xdr:from>
    <xdr:to>
      <xdr:col>9</xdr:col>
      <xdr:colOff>180000</xdr:colOff>
      <xdr:row>109</xdr:row>
      <xdr:rowOff>123263</xdr:rowOff>
    </xdr:to>
    <xdr:cxnSp macro="">
      <xdr:nvCxnSpPr>
        <xdr:cNvPr id="44" name="Connecteur droit avec flèch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CxnSpPr/>
      </xdr:nvCxnSpPr>
      <xdr:spPr>
        <a:xfrm flipV="1">
          <a:off x="4815840" y="31302960"/>
          <a:ext cx="180000" cy="1343"/>
        </a:xfrm>
        <a:prstGeom prst="straightConnector1">
          <a:avLst/>
        </a:prstGeom>
        <a:ln w="12700">
          <a:solidFill>
            <a:schemeClr val="tx1"/>
          </a:solidFill>
          <a:tailEnd type="triangle" w="med" len="lg"/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110</xdr:row>
      <xdr:rowOff>119888</xdr:rowOff>
    </xdr:from>
    <xdr:to>
      <xdr:col>9</xdr:col>
      <xdr:colOff>180000</xdr:colOff>
      <xdr:row>110</xdr:row>
      <xdr:rowOff>121231</xdr:rowOff>
    </xdr:to>
    <xdr:cxnSp macro="">
      <xdr:nvCxnSpPr>
        <xdr:cNvPr id="45" name="Connecteur droit avec flèche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CxnSpPr/>
      </xdr:nvCxnSpPr>
      <xdr:spPr>
        <a:xfrm flipV="1">
          <a:off x="4815840" y="31534608"/>
          <a:ext cx="180000" cy="1343"/>
        </a:xfrm>
        <a:prstGeom prst="straightConnector1">
          <a:avLst/>
        </a:prstGeom>
        <a:ln w="12700">
          <a:solidFill>
            <a:schemeClr val="tx1"/>
          </a:solidFill>
          <a:tailEnd type="triangle" w="med" len="lg"/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111</xdr:row>
      <xdr:rowOff>117856</xdr:rowOff>
    </xdr:from>
    <xdr:to>
      <xdr:col>9</xdr:col>
      <xdr:colOff>180000</xdr:colOff>
      <xdr:row>111</xdr:row>
      <xdr:rowOff>119199</xdr:rowOff>
    </xdr:to>
    <xdr:cxnSp macro="">
      <xdr:nvCxnSpPr>
        <xdr:cNvPr id="46" name="Connecteur droit avec flèche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CxnSpPr/>
      </xdr:nvCxnSpPr>
      <xdr:spPr>
        <a:xfrm flipV="1">
          <a:off x="4815840" y="31766256"/>
          <a:ext cx="180000" cy="1343"/>
        </a:xfrm>
        <a:prstGeom prst="straightConnector1">
          <a:avLst/>
        </a:prstGeom>
        <a:ln w="12700">
          <a:solidFill>
            <a:schemeClr val="tx1"/>
          </a:solidFill>
          <a:tailEnd type="triangle" w="med" len="lg"/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112</xdr:row>
      <xdr:rowOff>115824</xdr:rowOff>
    </xdr:from>
    <xdr:to>
      <xdr:col>9</xdr:col>
      <xdr:colOff>180000</xdr:colOff>
      <xdr:row>112</xdr:row>
      <xdr:rowOff>117167</xdr:rowOff>
    </xdr:to>
    <xdr:cxnSp macro="">
      <xdr:nvCxnSpPr>
        <xdr:cNvPr id="47" name="Connecteur droit avec flèche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CxnSpPr/>
      </xdr:nvCxnSpPr>
      <xdr:spPr>
        <a:xfrm flipV="1">
          <a:off x="4815840" y="31997904"/>
          <a:ext cx="180000" cy="1343"/>
        </a:xfrm>
        <a:prstGeom prst="straightConnector1">
          <a:avLst/>
        </a:prstGeom>
        <a:ln w="12700">
          <a:solidFill>
            <a:schemeClr val="tx1"/>
          </a:solidFill>
          <a:tailEnd type="triangle" w="med" len="lg"/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113</xdr:row>
      <xdr:rowOff>113792</xdr:rowOff>
    </xdr:from>
    <xdr:to>
      <xdr:col>9</xdr:col>
      <xdr:colOff>180000</xdr:colOff>
      <xdr:row>113</xdr:row>
      <xdr:rowOff>115135</xdr:rowOff>
    </xdr:to>
    <xdr:cxnSp macro="">
      <xdr:nvCxnSpPr>
        <xdr:cNvPr id="48" name="Connecteur droit avec flèche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CxnSpPr/>
      </xdr:nvCxnSpPr>
      <xdr:spPr>
        <a:xfrm flipV="1">
          <a:off x="4815840" y="32229552"/>
          <a:ext cx="180000" cy="1343"/>
        </a:xfrm>
        <a:prstGeom prst="straightConnector1">
          <a:avLst/>
        </a:prstGeom>
        <a:ln w="12700">
          <a:solidFill>
            <a:schemeClr val="tx1"/>
          </a:solidFill>
          <a:tailEnd type="triangle" w="med" len="lg"/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114</xdr:row>
      <xdr:rowOff>111760</xdr:rowOff>
    </xdr:from>
    <xdr:to>
      <xdr:col>9</xdr:col>
      <xdr:colOff>180000</xdr:colOff>
      <xdr:row>114</xdr:row>
      <xdr:rowOff>113103</xdr:rowOff>
    </xdr:to>
    <xdr:cxnSp macro="">
      <xdr:nvCxnSpPr>
        <xdr:cNvPr id="49" name="Connecteur droit avec flèche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CxnSpPr/>
      </xdr:nvCxnSpPr>
      <xdr:spPr>
        <a:xfrm flipV="1">
          <a:off x="4815840" y="32461200"/>
          <a:ext cx="180000" cy="1343"/>
        </a:xfrm>
        <a:prstGeom prst="straightConnector1">
          <a:avLst/>
        </a:prstGeom>
        <a:ln w="12700">
          <a:solidFill>
            <a:schemeClr val="tx1"/>
          </a:solidFill>
          <a:tailEnd type="triangle" w="med" len="lg"/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45</xdr:row>
      <xdr:rowOff>171379</xdr:rowOff>
    </xdr:from>
    <xdr:to>
      <xdr:col>9</xdr:col>
      <xdr:colOff>179998</xdr:colOff>
      <xdr:row>45</xdr:row>
      <xdr:rowOff>172722</xdr:rowOff>
    </xdr:to>
    <xdr:cxnSp macro="">
      <xdr:nvCxnSpPr>
        <xdr:cNvPr id="50" name="Connecteur droit avec flèche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CxnSpPr/>
      </xdr:nvCxnSpPr>
      <xdr:spPr>
        <a:xfrm flipV="1">
          <a:off x="4815840" y="7019219"/>
          <a:ext cx="179998" cy="1343"/>
        </a:xfrm>
        <a:prstGeom prst="straightConnector1">
          <a:avLst/>
        </a:prstGeom>
        <a:ln w="12700">
          <a:solidFill>
            <a:schemeClr val="tx1"/>
          </a:solidFill>
          <a:tailEnd type="triangle" w="med" len="lg"/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46</xdr:row>
      <xdr:rowOff>130739</xdr:rowOff>
    </xdr:from>
    <xdr:to>
      <xdr:col>9</xdr:col>
      <xdr:colOff>180000</xdr:colOff>
      <xdr:row>46</xdr:row>
      <xdr:rowOff>132082</xdr:rowOff>
    </xdr:to>
    <xdr:cxnSp macro="">
      <xdr:nvCxnSpPr>
        <xdr:cNvPr id="51" name="Connecteur droit avec flèche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CxnSpPr/>
      </xdr:nvCxnSpPr>
      <xdr:spPr>
        <a:xfrm flipV="1">
          <a:off x="4815840" y="7313859"/>
          <a:ext cx="180000" cy="1343"/>
        </a:xfrm>
        <a:prstGeom prst="straightConnector1">
          <a:avLst/>
        </a:prstGeom>
        <a:ln w="12700">
          <a:solidFill>
            <a:schemeClr val="tx1"/>
          </a:solidFill>
          <a:tailEnd type="triangle" w="med" len="lg"/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47</xdr:row>
      <xdr:rowOff>232339</xdr:rowOff>
    </xdr:from>
    <xdr:to>
      <xdr:col>9</xdr:col>
      <xdr:colOff>180000</xdr:colOff>
      <xdr:row>47</xdr:row>
      <xdr:rowOff>233682</xdr:rowOff>
    </xdr:to>
    <xdr:cxnSp macro="">
      <xdr:nvCxnSpPr>
        <xdr:cNvPr id="52" name="Connecteur droit avec flèche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CxnSpPr/>
      </xdr:nvCxnSpPr>
      <xdr:spPr>
        <a:xfrm flipV="1">
          <a:off x="4815840" y="7649139"/>
          <a:ext cx="180000" cy="1343"/>
        </a:xfrm>
        <a:prstGeom prst="straightConnector1">
          <a:avLst/>
        </a:prstGeom>
        <a:ln w="12700">
          <a:solidFill>
            <a:schemeClr val="tx1"/>
          </a:solidFill>
          <a:tailEnd type="triangle" w="med" len="lg"/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48</xdr:row>
      <xdr:rowOff>120579</xdr:rowOff>
    </xdr:from>
    <xdr:to>
      <xdr:col>9</xdr:col>
      <xdr:colOff>180000</xdr:colOff>
      <xdr:row>48</xdr:row>
      <xdr:rowOff>121922</xdr:rowOff>
    </xdr:to>
    <xdr:cxnSp macro="">
      <xdr:nvCxnSpPr>
        <xdr:cNvPr id="53" name="Connecteur droit avec flèche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CxnSpPr/>
      </xdr:nvCxnSpPr>
      <xdr:spPr>
        <a:xfrm flipV="1">
          <a:off x="4815840" y="8035219"/>
          <a:ext cx="180000" cy="1343"/>
        </a:xfrm>
        <a:prstGeom prst="straightConnector1">
          <a:avLst/>
        </a:prstGeom>
        <a:ln w="12700">
          <a:solidFill>
            <a:schemeClr val="tx1"/>
          </a:solidFill>
          <a:tailEnd type="triangle" w="med" len="lg"/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49</xdr:row>
      <xdr:rowOff>130739</xdr:rowOff>
    </xdr:from>
    <xdr:to>
      <xdr:col>9</xdr:col>
      <xdr:colOff>180000</xdr:colOff>
      <xdr:row>49</xdr:row>
      <xdr:rowOff>132082</xdr:rowOff>
    </xdr:to>
    <xdr:cxnSp macro="">
      <xdr:nvCxnSpPr>
        <xdr:cNvPr id="54" name="Connecteur droit avec flèche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CxnSpPr/>
      </xdr:nvCxnSpPr>
      <xdr:spPr>
        <a:xfrm flipV="1">
          <a:off x="4815840" y="8279059"/>
          <a:ext cx="180000" cy="1343"/>
        </a:xfrm>
        <a:prstGeom prst="straightConnector1">
          <a:avLst/>
        </a:prstGeom>
        <a:ln w="12700">
          <a:solidFill>
            <a:schemeClr val="tx1"/>
          </a:solidFill>
          <a:tailEnd type="triangle" w="med" len="lg"/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50</xdr:row>
      <xdr:rowOff>77399</xdr:rowOff>
    </xdr:from>
    <xdr:to>
      <xdr:col>9</xdr:col>
      <xdr:colOff>180000</xdr:colOff>
      <xdr:row>50</xdr:row>
      <xdr:rowOff>78742</xdr:rowOff>
    </xdr:to>
    <xdr:cxnSp macro="">
      <xdr:nvCxnSpPr>
        <xdr:cNvPr id="55" name="Connecteur droit avec flèche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CxnSpPr/>
      </xdr:nvCxnSpPr>
      <xdr:spPr>
        <a:xfrm flipV="1">
          <a:off x="4815840" y="8459399"/>
          <a:ext cx="180000" cy="1343"/>
        </a:xfrm>
        <a:prstGeom prst="straightConnector1">
          <a:avLst/>
        </a:prstGeom>
        <a:ln w="12700">
          <a:solidFill>
            <a:schemeClr val="tx1"/>
          </a:solidFill>
          <a:tailEnd type="triangle" w="med" len="lg"/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51</xdr:row>
      <xdr:rowOff>130739</xdr:rowOff>
    </xdr:from>
    <xdr:to>
      <xdr:col>9</xdr:col>
      <xdr:colOff>180000</xdr:colOff>
      <xdr:row>51</xdr:row>
      <xdr:rowOff>132082</xdr:rowOff>
    </xdr:to>
    <xdr:cxnSp macro="">
      <xdr:nvCxnSpPr>
        <xdr:cNvPr id="56" name="Connecteur droit avec flèche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CxnSpPr/>
      </xdr:nvCxnSpPr>
      <xdr:spPr>
        <a:xfrm flipV="1">
          <a:off x="4815840" y="8665139"/>
          <a:ext cx="180000" cy="1343"/>
        </a:xfrm>
        <a:prstGeom prst="straightConnector1">
          <a:avLst/>
        </a:prstGeom>
        <a:ln w="12700">
          <a:solidFill>
            <a:schemeClr val="tx1"/>
          </a:solidFill>
          <a:tailEnd type="triangle" w="med" len="lg"/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52</xdr:row>
      <xdr:rowOff>201859</xdr:rowOff>
    </xdr:from>
    <xdr:to>
      <xdr:col>9</xdr:col>
      <xdr:colOff>180000</xdr:colOff>
      <xdr:row>52</xdr:row>
      <xdr:rowOff>203202</xdr:rowOff>
    </xdr:to>
    <xdr:cxnSp macro="">
      <xdr:nvCxnSpPr>
        <xdr:cNvPr id="57" name="Connecteur droit avec flèche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CxnSpPr/>
      </xdr:nvCxnSpPr>
      <xdr:spPr>
        <a:xfrm flipV="1">
          <a:off x="4815840" y="8969939"/>
          <a:ext cx="180000" cy="1343"/>
        </a:xfrm>
        <a:prstGeom prst="straightConnector1">
          <a:avLst/>
        </a:prstGeom>
        <a:ln w="12700">
          <a:solidFill>
            <a:schemeClr val="tx1"/>
          </a:solidFill>
          <a:tailEnd type="triangle" w="med" len="lg"/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53</xdr:row>
      <xdr:rowOff>130739</xdr:rowOff>
    </xdr:from>
    <xdr:to>
      <xdr:col>9</xdr:col>
      <xdr:colOff>180000</xdr:colOff>
      <xdr:row>53</xdr:row>
      <xdr:rowOff>132082</xdr:rowOff>
    </xdr:to>
    <xdr:cxnSp macro="">
      <xdr:nvCxnSpPr>
        <xdr:cNvPr id="58" name="Connecteur droit avec flèche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CxnSpPr/>
      </xdr:nvCxnSpPr>
      <xdr:spPr>
        <a:xfrm flipV="1">
          <a:off x="4815840" y="9234099"/>
          <a:ext cx="180000" cy="1343"/>
        </a:xfrm>
        <a:prstGeom prst="straightConnector1">
          <a:avLst/>
        </a:prstGeom>
        <a:ln w="12700">
          <a:solidFill>
            <a:schemeClr val="tx1"/>
          </a:solidFill>
          <a:tailEnd type="triangle" w="med" len="lg"/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54</xdr:row>
      <xdr:rowOff>151059</xdr:rowOff>
    </xdr:from>
    <xdr:to>
      <xdr:col>9</xdr:col>
      <xdr:colOff>180000</xdr:colOff>
      <xdr:row>54</xdr:row>
      <xdr:rowOff>152402</xdr:rowOff>
    </xdr:to>
    <xdr:cxnSp macro="">
      <xdr:nvCxnSpPr>
        <xdr:cNvPr id="59" name="Connecteur droit avec flèche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CxnSpPr/>
      </xdr:nvCxnSpPr>
      <xdr:spPr>
        <a:xfrm flipV="1">
          <a:off x="4815840" y="9488099"/>
          <a:ext cx="180000" cy="1343"/>
        </a:xfrm>
        <a:prstGeom prst="straightConnector1">
          <a:avLst/>
        </a:prstGeom>
        <a:ln w="12700">
          <a:solidFill>
            <a:schemeClr val="tx1"/>
          </a:solidFill>
          <a:tailEnd type="triangle" w="med" len="lg"/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55</xdr:row>
      <xdr:rowOff>130739</xdr:rowOff>
    </xdr:from>
    <xdr:to>
      <xdr:col>9</xdr:col>
      <xdr:colOff>180000</xdr:colOff>
      <xdr:row>55</xdr:row>
      <xdr:rowOff>132082</xdr:rowOff>
    </xdr:to>
    <xdr:cxnSp macro="">
      <xdr:nvCxnSpPr>
        <xdr:cNvPr id="60" name="Connecteur droit avec flèche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CxnSpPr/>
      </xdr:nvCxnSpPr>
      <xdr:spPr>
        <a:xfrm flipV="1">
          <a:off x="4815840" y="9701459"/>
          <a:ext cx="180000" cy="1343"/>
        </a:xfrm>
        <a:prstGeom prst="straightConnector1">
          <a:avLst/>
        </a:prstGeom>
        <a:ln w="12700">
          <a:solidFill>
            <a:schemeClr val="tx1"/>
          </a:solidFill>
          <a:tailEnd type="triangle" w="med" len="lg"/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71218</xdr:colOff>
      <xdr:row>3</xdr:row>
      <xdr:rowOff>34290</xdr:rowOff>
    </xdr:to>
    <xdr:pic>
      <xdr:nvPicPr>
        <xdr:cNvPr id="63" name="Image 62">
          <a:extLst>
            <a:ext uri="{FF2B5EF4-FFF2-40B4-BE49-F238E27FC236}">
              <a16:creationId xmlns:a16="http://schemas.microsoft.com/office/drawing/2014/main" id="{4054312D-A8B3-004E-82DC-BAB7B9B9616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756910" cy="7962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56"/>
  <sheetViews>
    <sheetView tabSelected="1" view="pageBreakPreview" topLeftCell="A106" zoomScale="130" zoomScaleNormal="125" zoomScaleSheetLayoutView="130" zoomScalePageLayoutView="125" workbookViewId="0">
      <selection activeCell="F95" sqref="F95"/>
    </sheetView>
  </sheetViews>
  <sheetFormatPr baseColWidth="10" defaultRowHeight="13" x14ac:dyDescent="0.15"/>
  <cols>
    <col min="1" max="1" width="5.1640625" style="1" bestFit="1" customWidth="1"/>
    <col min="2" max="2" width="35.83203125" style="1" customWidth="1"/>
    <col min="3" max="3" width="5.1640625" style="1" bestFit="1" customWidth="1"/>
    <col min="4" max="4" width="5.33203125" style="1" customWidth="1"/>
    <col min="5" max="8" width="3.6640625" style="1" customWidth="1"/>
    <col min="9" max="9" width="3" style="1" hidden="1" customWidth="1"/>
    <col min="10" max="10" width="8.1640625" style="1" bestFit="1" customWidth="1"/>
    <col min="11" max="11" width="16.5" style="1" customWidth="1"/>
    <col min="12" max="12" width="7" style="1" customWidth="1"/>
    <col min="13" max="13" width="3.1640625" style="1" hidden="1" customWidth="1"/>
    <col min="14" max="21" width="3.6640625" style="1" customWidth="1"/>
    <col min="22" max="16384" width="10.83203125" style="1"/>
  </cols>
  <sheetData>
    <row r="1" spans="1:21" ht="34" customHeight="1" x14ac:dyDescent="0.15"/>
    <row r="4" spans="1:21" ht="11" customHeight="1" x14ac:dyDescent="0.15"/>
    <row r="5" spans="1:21" ht="41" customHeight="1" x14ac:dyDescent="0.15">
      <c r="A5" s="66" t="s">
        <v>76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</row>
    <row r="6" spans="1:21" ht="10" customHeight="1" x14ac:dyDescent="0.15"/>
    <row r="7" spans="1:21" ht="12" customHeight="1" x14ac:dyDescent="0.15">
      <c r="A7" s="61" t="s">
        <v>70</v>
      </c>
      <c r="B7" s="61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</row>
    <row r="8" spans="1:21" ht="6" customHeight="1" x14ac:dyDescent="0.15">
      <c r="A8" s="26"/>
      <c r="B8" s="26"/>
    </row>
    <row r="9" spans="1:21" ht="12" customHeight="1" x14ac:dyDescent="0.15">
      <c r="A9" s="61" t="s">
        <v>77</v>
      </c>
      <c r="B9" s="61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</row>
    <row r="10" spans="1:21" ht="6" customHeight="1" x14ac:dyDescent="0.15">
      <c r="A10" s="26"/>
      <c r="B10" s="26"/>
    </row>
    <row r="11" spans="1:21" ht="12" customHeight="1" x14ac:dyDescent="0.15">
      <c r="A11" s="61" t="s">
        <v>39</v>
      </c>
      <c r="B11" s="61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</row>
    <row r="12" spans="1:21" ht="6" customHeight="1" x14ac:dyDescent="0.15">
      <c r="A12" s="26"/>
      <c r="B12" s="26"/>
    </row>
    <row r="13" spans="1:21" ht="12" customHeight="1" x14ac:dyDescent="0.15">
      <c r="A13" s="61" t="s">
        <v>88</v>
      </c>
      <c r="B13" s="61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</row>
    <row r="14" spans="1:21" ht="6" customHeight="1" x14ac:dyDescent="0.15">
      <c r="A14" s="26"/>
      <c r="B14" s="26"/>
    </row>
    <row r="15" spans="1:21" ht="12" customHeight="1" x14ac:dyDescent="0.15">
      <c r="A15" s="61" t="s">
        <v>71</v>
      </c>
      <c r="B15" s="61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</row>
    <row r="16" spans="1:21" ht="6" customHeight="1" x14ac:dyDescent="0.15">
      <c r="A16" s="26"/>
      <c r="B16" s="26"/>
    </row>
    <row r="17" spans="1:21" ht="12" customHeight="1" x14ac:dyDescent="0.15">
      <c r="A17" s="110" t="s">
        <v>40</v>
      </c>
      <c r="B17" s="110"/>
      <c r="C17" s="2"/>
      <c r="D17" s="16"/>
      <c r="E17" s="16"/>
      <c r="F17" s="16"/>
      <c r="G17" s="15"/>
      <c r="H17" s="15"/>
    </row>
    <row r="18" spans="1:21" ht="6" customHeight="1" x14ac:dyDescent="0.15">
      <c r="A18" s="26"/>
      <c r="B18" s="26"/>
      <c r="H18" s="15"/>
    </row>
    <row r="19" spans="1:21" ht="12" customHeight="1" x14ac:dyDescent="0.15">
      <c r="A19" s="61" t="s">
        <v>41</v>
      </c>
      <c r="B19" s="61"/>
      <c r="C19" s="2"/>
      <c r="D19" s="16"/>
      <c r="E19" s="16"/>
      <c r="F19" s="16"/>
      <c r="G19" s="15"/>
      <c r="H19" s="15"/>
    </row>
    <row r="20" spans="1:21" ht="6" customHeight="1" x14ac:dyDescent="0.15">
      <c r="A20" s="26"/>
      <c r="B20" s="26"/>
      <c r="H20" s="15"/>
    </row>
    <row r="21" spans="1:21" ht="12" customHeight="1" x14ac:dyDescent="0.15">
      <c r="A21" s="61" t="s">
        <v>42</v>
      </c>
      <c r="B21" s="61"/>
      <c r="C21" s="2"/>
      <c r="D21" s="16"/>
      <c r="E21" s="16"/>
      <c r="F21" s="16"/>
      <c r="G21" s="15"/>
      <c r="H21" s="15"/>
    </row>
    <row r="22" spans="1:21" ht="6" customHeight="1" x14ac:dyDescent="0.15">
      <c r="A22" s="26"/>
      <c r="B22" s="26"/>
    </row>
    <row r="23" spans="1:21" x14ac:dyDescent="0.15">
      <c r="A23" s="61" t="s">
        <v>43</v>
      </c>
      <c r="B23" s="61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</row>
    <row r="24" spans="1:21" x14ac:dyDescent="0.15"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</row>
    <row r="25" spans="1:21" x14ac:dyDescent="0.15"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</row>
    <row r="26" spans="1:21" ht="62" customHeight="1" x14ac:dyDescent="0.15">
      <c r="A26" s="97" t="s">
        <v>87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</row>
    <row r="27" spans="1:21" ht="23" customHeight="1" x14ac:dyDescent="0.15">
      <c r="A27" s="99" t="s">
        <v>44</v>
      </c>
      <c r="B27" s="99"/>
      <c r="C27" s="61" t="s">
        <v>47</v>
      </c>
      <c r="D27" s="99"/>
      <c r="E27" s="99"/>
      <c r="F27" s="99"/>
      <c r="G27" s="99"/>
      <c r="H27" s="99"/>
      <c r="I27" s="99"/>
      <c r="J27" s="23"/>
      <c r="K27" s="22"/>
      <c r="L27" s="22"/>
      <c r="M27" s="22"/>
      <c r="N27" s="61" t="s">
        <v>53</v>
      </c>
      <c r="O27" s="61"/>
      <c r="P27" s="61"/>
      <c r="Q27" s="61"/>
      <c r="R27" s="61"/>
      <c r="S27" s="61"/>
      <c r="T27" s="61"/>
      <c r="U27" s="61"/>
    </row>
    <row r="28" spans="1:21" x14ac:dyDescent="0.15">
      <c r="A28" s="2"/>
      <c r="B28" s="26" t="s">
        <v>45</v>
      </c>
      <c r="C28" s="2"/>
      <c r="D28" s="95" t="s">
        <v>48</v>
      </c>
      <c r="E28" s="100"/>
      <c r="F28" s="100"/>
      <c r="G28" s="100"/>
      <c r="H28" s="100"/>
      <c r="I28" s="100"/>
      <c r="J28" s="25"/>
      <c r="K28" s="15"/>
      <c r="L28" s="20"/>
      <c r="N28" s="59" t="s">
        <v>54</v>
      </c>
      <c r="O28" s="59"/>
      <c r="P28" s="59"/>
      <c r="Q28" s="59"/>
      <c r="R28" s="59"/>
      <c r="S28" s="59"/>
      <c r="T28" s="59"/>
      <c r="U28" s="59"/>
    </row>
    <row r="29" spans="1:21" ht="6" customHeight="1" x14ac:dyDescent="0.15">
      <c r="C29" s="14"/>
    </row>
    <row r="30" spans="1:21" x14ac:dyDescent="0.15">
      <c r="A30" s="2"/>
      <c r="B30" s="26" t="s">
        <v>46</v>
      </c>
      <c r="C30" s="2"/>
      <c r="D30" s="95" t="s">
        <v>49</v>
      </c>
      <c r="E30" s="59"/>
      <c r="F30" s="59"/>
      <c r="G30" s="59"/>
      <c r="H30" s="59"/>
      <c r="I30" s="59"/>
      <c r="J30" s="25"/>
      <c r="L30" s="2"/>
      <c r="N30" s="95" t="s">
        <v>55</v>
      </c>
      <c r="O30" s="60"/>
      <c r="P30" s="60"/>
      <c r="Q30" s="60"/>
      <c r="R30" s="60"/>
      <c r="S30" s="60"/>
      <c r="T30" s="60"/>
      <c r="U30" s="60"/>
    </row>
    <row r="31" spans="1:21" ht="6" customHeight="1" x14ac:dyDescent="0.15">
      <c r="C31" s="14"/>
      <c r="L31" s="21"/>
      <c r="N31" s="14"/>
    </row>
    <row r="32" spans="1:21" x14ac:dyDescent="0.15">
      <c r="C32" s="2"/>
      <c r="D32" s="95" t="s">
        <v>50</v>
      </c>
      <c r="E32" s="59"/>
      <c r="F32" s="59"/>
      <c r="G32" s="59"/>
      <c r="H32" s="59"/>
      <c r="I32" s="59"/>
      <c r="J32" s="25"/>
      <c r="L32" s="2"/>
      <c r="N32" s="95" t="s">
        <v>58</v>
      </c>
      <c r="O32" s="60"/>
      <c r="P32" s="60"/>
      <c r="Q32" s="60"/>
      <c r="R32" s="60"/>
      <c r="S32" s="60"/>
      <c r="T32" s="60"/>
      <c r="U32" s="60"/>
    </row>
    <row r="33" spans="1:21" ht="6" customHeight="1" x14ac:dyDescent="0.15">
      <c r="C33" s="14"/>
      <c r="L33" s="21"/>
      <c r="N33" s="14"/>
    </row>
    <row r="34" spans="1:21" x14ac:dyDescent="0.15">
      <c r="C34" s="2"/>
      <c r="D34" s="95" t="s">
        <v>51</v>
      </c>
      <c r="E34" s="59"/>
      <c r="F34" s="59"/>
      <c r="G34" s="59"/>
      <c r="H34" s="59"/>
      <c r="I34" s="59"/>
      <c r="J34" s="25"/>
      <c r="L34" s="2"/>
      <c r="N34" s="95" t="s">
        <v>57</v>
      </c>
      <c r="O34" s="60"/>
      <c r="P34" s="60"/>
      <c r="Q34" s="60"/>
      <c r="R34" s="60"/>
      <c r="S34" s="60"/>
      <c r="T34" s="60"/>
      <c r="U34" s="60"/>
    </row>
    <row r="35" spans="1:21" ht="6" customHeight="1" x14ac:dyDescent="0.15">
      <c r="C35" s="14"/>
      <c r="L35" s="21"/>
      <c r="N35" s="14"/>
    </row>
    <row r="36" spans="1:21" x14ac:dyDescent="0.15">
      <c r="C36" s="14"/>
      <c r="L36" s="2"/>
      <c r="N36" s="95" t="s">
        <v>56</v>
      </c>
      <c r="O36" s="60"/>
      <c r="P36" s="60"/>
      <c r="Q36" s="60"/>
      <c r="R36" s="60"/>
      <c r="S36" s="60"/>
      <c r="T36" s="60"/>
      <c r="U36" s="60"/>
    </row>
    <row r="37" spans="1:21" ht="6" customHeight="1" x14ac:dyDescent="0.15">
      <c r="C37" s="14"/>
      <c r="L37" s="21"/>
      <c r="N37" s="14"/>
    </row>
    <row r="38" spans="1:21" x14ac:dyDescent="0.15">
      <c r="C38" s="14"/>
      <c r="L38" s="2"/>
      <c r="N38" s="95" t="s">
        <v>89</v>
      </c>
      <c r="O38" s="60"/>
      <c r="P38" s="60"/>
      <c r="Q38" s="60"/>
      <c r="R38" s="60"/>
      <c r="S38" s="60"/>
      <c r="T38" s="60"/>
      <c r="U38" s="60"/>
    </row>
    <row r="39" spans="1:21" ht="6" customHeight="1" x14ac:dyDescent="0.15">
      <c r="C39" s="14"/>
      <c r="L39" s="21"/>
      <c r="N39" s="14"/>
    </row>
    <row r="40" spans="1:21" ht="12" customHeight="1" x14ac:dyDescent="0.15">
      <c r="C40" s="14"/>
      <c r="L40" s="2"/>
      <c r="N40" s="60" t="s">
        <v>82</v>
      </c>
      <c r="O40" s="60"/>
      <c r="P40" s="60"/>
      <c r="Q40" s="60"/>
      <c r="R40" s="60"/>
      <c r="S40" s="60"/>
      <c r="T40" s="60"/>
      <c r="U40" s="60"/>
    </row>
    <row r="41" spans="1:21" ht="6" customHeight="1" x14ac:dyDescent="0.15">
      <c r="C41" s="14"/>
      <c r="L41" s="21"/>
      <c r="N41" s="14"/>
    </row>
    <row r="42" spans="1:21" x14ac:dyDescent="0.15">
      <c r="C42" s="14"/>
      <c r="L42" s="2"/>
      <c r="N42" s="95" t="s">
        <v>52</v>
      </c>
      <c r="O42" s="60"/>
      <c r="P42" s="111"/>
      <c r="Q42" s="111"/>
      <c r="R42" s="111"/>
      <c r="S42" s="111"/>
      <c r="T42" s="111"/>
      <c r="U42" s="111"/>
    </row>
    <row r="43" spans="1:21" ht="48" customHeight="1" x14ac:dyDescent="0.15">
      <c r="A43" s="101"/>
      <c r="B43" s="101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24"/>
      <c r="O43" s="24"/>
      <c r="P43" s="24"/>
      <c r="Q43" s="24"/>
      <c r="R43" s="24"/>
      <c r="S43" s="24"/>
      <c r="T43" s="24"/>
      <c r="U43" s="24"/>
    </row>
    <row r="44" spans="1:21" s="29" customFormat="1" ht="25" customHeight="1" x14ac:dyDescent="0.15">
      <c r="A44" s="87" t="s">
        <v>0</v>
      </c>
      <c r="B44" s="88"/>
      <c r="C44" s="89" t="s">
        <v>2</v>
      </c>
      <c r="D44" s="89" t="s">
        <v>3</v>
      </c>
      <c r="E44" s="81" t="s">
        <v>4</v>
      </c>
      <c r="F44" s="82"/>
      <c r="G44" s="82"/>
      <c r="H44" s="83"/>
      <c r="I44" s="27"/>
      <c r="J44" s="81" t="s">
        <v>5</v>
      </c>
      <c r="K44" s="82"/>
      <c r="L44" s="83"/>
      <c r="M44" s="28"/>
      <c r="N44" s="81" t="s">
        <v>73</v>
      </c>
      <c r="O44" s="82"/>
      <c r="P44" s="82"/>
      <c r="Q44" s="82"/>
      <c r="R44" s="82"/>
      <c r="S44" s="82"/>
      <c r="T44" s="82"/>
      <c r="U44" s="83"/>
    </row>
    <row r="45" spans="1:21" s="29" customFormat="1" ht="25" customHeight="1" x14ac:dyDescent="0.15">
      <c r="A45" s="30">
        <v>1</v>
      </c>
      <c r="B45" s="31" t="s">
        <v>1</v>
      </c>
      <c r="C45" s="89"/>
      <c r="D45" s="89"/>
      <c r="E45" s="32">
        <v>1</v>
      </c>
      <c r="F45" s="33">
        <v>2</v>
      </c>
      <c r="G45" s="33">
        <v>3</v>
      </c>
      <c r="H45" s="34">
        <v>4</v>
      </c>
      <c r="J45" s="35" t="s">
        <v>59</v>
      </c>
      <c r="K45" s="36"/>
      <c r="L45" s="37" t="s">
        <v>60</v>
      </c>
      <c r="M45" s="38"/>
      <c r="N45" s="32">
        <v>0.5</v>
      </c>
      <c r="O45" s="33">
        <v>1</v>
      </c>
      <c r="P45" s="33">
        <v>1.5</v>
      </c>
      <c r="Q45" s="33">
        <v>2</v>
      </c>
      <c r="R45" s="33">
        <v>2.5</v>
      </c>
      <c r="S45" s="33">
        <v>3</v>
      </c>
      <c r="T45" s="33">
        <v>3.5</v>
      </c>
      <c r="U45" s="34">
        <v>4</v>
      </c>
    </row>
    <row r="46" spans="1:21" ht="30" customHeight="1" x14ac:dyDescent="0.15">
      <c r="A46" s="39">
        <v>1.1000000000000001</v>
      </c>
      <c r="B46" s="40" t="s">
        <v>6</v>
      </c>
      <c r="C46" s="3"/>
      <c r="D46" s="3"/>
      <c r="E46" s="11"/>
      <c r="F46" s="12"/>
      <c r="G46" s="12"/>
      <c r="H46" s="13"/>
      <c r="I46" s="5">
        <f>IF(COUNTA(C46)=0,SUM(COUNTA(E46)*$E$45,COUNTA(F46)*$F$45,COUNTA(G46)*$G$45,COUNTA(H46)*$H$45),SUM((COUNTA(E46)*$E$45)*2,(COUNTA(F46)*$F$45)*2,(COUNTA(G46)*$G$45)*2,(COUNTA(H46)*$H$45)*2))</f>
        <v>0</v>
      </c>
      <c r="J46" s="107"/>
      <c r="K46" s="108"/>
      <c r="L46" s="109"/>
      <c r="M46" s="4">
        <f>IF(COUNTA(C46)=0,SUM(COUNTA(N46)*$N$45,COUNTA(O46)*$O$45,COUNTA(P46)*$P$45,COUNTA(Q46)*$Q$45,COUNTA(R46)*$R$45,COUNTA(S46)*$S$45,COUNTA(T46)*$T$45,COUNTA(U46)*$U$45),SUM((COUNTA(N46)*$N$45)*2,(COUNTA(O46)*$O$45)*2,(COUNTA(P46)*$P$45)*2,(COUNTA(Q46)*$Q$45)*2,(COUNTA(R46)*$R$45)*2,(COUNTA(S46)*$S$45)*2,(COUNTA(T46)*$T$45)*2,(COUNTA(U46)*$U$45)*2))</f>
        <v>0</v>
      </c>
      <c r="N46" s="11"/>
      <c r="O46" s="12"/>
      <c r="P46" s="12"/>
      <c r="Q46" s="12"/>
      <c r="R46" s="12"/>
      <c r="S46" s="12"/>
      <c r="T46" s="12"/>
      <c r="U46" s="13"/>
    </row>
    <row r="47" spans="1:21" ht="18" customHeight="1" x14ac:dyDescent="0.15">
      <c r="A47" s="41">
        <v>1.2</v>
      </c>
      <c r="B47" s="42" t="s">
        <v>7</v>
      </c>
      <c r="C47" s="6"/>
      <c r="D47" s="6"/>
      <c r="E47" s="8"/>
      <c r="F47" s="9"/>
      <c r="G47" s="9"/>
      <c r="H47" s="10"/>
      <c r="I47" s="5">
        <f t="shared" ref="I47:I56" si="0">IF(COUNTA(C47)=0,SUM(COUNTA(E47)*$E$45,COUNTA(F47)*$F$45,COUNTA(G47)*$G$45,COUNTA(H47)*$H$45),SUM((COUNTA(E47)*$E$45)*2,(COUNTA(F47)*$F$45)*2,(COUNTA(G47)*$G$45)*2,(COUNTA(H47)*$H$45)*2))</f>
        <v>0</v>
      </c>
      <c r="J47" s="107"/>
      <c r="K47" s="108"/>
      <c r="L47" s="109"/>
      <c r="M47" s="4">
        <f t="shared" ref="M47:M56" si="1">IF(COUNTA(C47)=0,SUM(COUNTA(N47)*$N$45,COUNTA(O47)*$O$45,COUNTA(P47)*$P$45,COUNTA(Q47)*$Q$45,COUNTA(R47)*$R$45,COUNTA(S47)*$S$45,COUNTA(T47)*$T$45,COUNTA(U47)*$U$45),SUM((COUNTA(N47)*$N$45)*2,(COUNTA(O47)*$O$45)*2,(COUNTA(P47)*$P$45)*2,(COUNTA(Q47)*$Q$45)*2,(COUNTA(R47)*$R$45)*2,(COUNTA(S47)*$S$45)*2,(COUNTA(T47)*$T$45)*2,(COUNTA(U47)*$U$45)*2))</f>
        <v>0</v>
      </c>
      <c r="N47" s="8"/>
      <c r="O47" s="9"/>
      <c r="P47" s="9"/>
      <c r="Q47" s="9"/>
      <c r="R47" s="9"/>
      <c r="S47" s="9"/>
      <c r="T47" s="9"/>
      <c r="U47" s="10"/>
    </row>
    <row r="48" spans="1:21" ht="43" customHeight="1" x14ac:dyDescent="0.15">
      <c r="A48" s="41">
        <v>1.3</v>
      </c>
      <c r="B48" s="42" t="s">
        <v>8</v>
      </c>
      <c r="C48" s="6"/>
      <c r="D48" s="6"/>
      <c r="E48" s="8"/>
      <c r="F48" s="9"/>
      <c r="G48" s="9"/>
      <c r="H48" s="10"/>
      <c r="I48" s="5">
        <f t="shared" si="0"/>
        <v>0</v>
      </c>
      <c r="J48" s="107"/>
      <c r="K48" s="108"/>
      <c r="L48" s="109"/>
      <c r="M48" s="4">
        <f t="shared" si="1"/>
        <v>0</v>
      </c>
      <c r="N48" s="8"/>
      <c r="O48" s="9"/>
      <c r="P48" s="9"/>
      <c r="Q48" s="9"/>
      <c r="R48" s="9"/>
      <c r="S48" s="9"/>
      <c r="T48" s="9"/>
      <c r="U48" s="10"/>
    </row>
    <row r="49" spans="1:21" ht="18" customHeight="1" x14ac:dyDescent="0.15">
      <c r="A49" s="41">
        <v>1.4</v>
      </c>
      <c r="B49" s="42" t="s">
        <v>9</v>
      </c>
      <c r="C49" s="6"/>
      <c r="D49" s="6"/>
      <c r="E49" s="8"/>
      <c r="F49" s="9"/>
      <c r="G49" s="9"/>
      <c r="H49" s="10"/>
      <c r="I49" s="5">
        <f t="shared" si="0"/>
        <v>0</v>
      </c>
      <c r="J49" s="107"/>
      <c r="K49" s="108"/>
      <c r="L49" s="109"/>
      <c r="M49" s="4">
        <f t="shared" si="1"/>
        <v>0</v>
      </c>
      <c r="N49" s="8"/>
      <c r="O49" s="9"/>
      <c r="P49" s="9"/>
      <c r="Q49" s="9"/>
      <c r="R49" s="9"/>
      <c r="S49" s="9"/>
      <c r="T49" s="9"/>
      <c r="U49" s="10"/>
    </row>
    <row r="50" spans="1:21" ht="18" customHeight="1" x14ac:dyDescent="0.15">
      <c r="A50" s="41">
        <v>1.5</v>
      </c>
      <c r="B50" s="42" t="s">
        <v>10</v>
      </c>
      <c r="C50" s="6"/>
      <c r="D50" s="6"/>
      <c r="E50" s="8"/>
      <c r="F50" s="9"/>
      <c r="G50" s="9"/>
      <c r="H50" s="10"/>
      <c r="I50" s="5">
        <f t="shared" si="0"/>
        <v>0</v>
      </c>
      <c r="J50" s="107"/>
      <c r="K50" s="108"/>
      <c r="L50" s="109"/>
      <c r="M50" s="4">
        <f t="shared" si="1"/>
        <v>0</v>
      </c>
      <c r="N50" s="8"/>
      <c r="O50" s="9"/>
      <c r="P50" s="9"/>
      <c r="Q50" s="9"/>
      <c r="R50" s="9"/>
      <c r="S50" s="9"/>
      <c r="T50" s="9"/>
      <c r="U50" s="10"/>
    </row>
    <row r="51" spans="1:21" ht="30" customHeight="1" x14ac:dyDescent="0.15">
      <c r="A51" s="41">
        <v>1.6</v>
      </c>
      <c r="B51" s="42" t="s">
        <v>11</v>
      </c>
      <c r="C51" s="6"/>
      <c r="D51" s="6"/>
      <c r="E51" s="8"/>
      <c r="F51" s="9"/>
      <c r="G51" s="9"/>
      <c r="H51" s="10"/>
      <c r="I51" s="5">
        <f t="shared" si="0"/>
        <v>0</v>
      </c>
      <c r="J51" s="107"/>
      <c r="K51" s="108"/>
      <c r="L51" s="109"/>
      <c r="M51" s="4">
        <f t="shared" si="1"/>
        <v>0</v>
      </c>
      <c r="N51" s="8"/>
      <c r="O51" s="9"/>
      <c r="P51" s="9"/>
      <c r="Q51" s="9"/>
      <c r="R51" s="9"/>
      <c r="S51" s="9"/>
      <c r="T51" s="9"/>
      <c r="U51" s="10"/>
    </row>
    <row r="52" spans="1:21" ht="18" customHeight="1" x14ac:dyDescent="0.15">
      <c r="A52" s="41">
        <v>1.7</v>
      </c>
      <c r="B52" s="42" t="s">
        <v>61</v>
      </c>
      <c r="C52" s="6"/>
      <c r="D52" s="6"/>
      <c r="E52" s="8"/>
      <c r="F52" s="9"/>
      <c r="G52" s="9"/>
      <c r="H52" s="10"/>
      <c r="I52" s="5">
        <f t="shared" si="0"/>
        <v>0</v>
      </c>
      <c r="J52" s="107"/>
      <c r="K52" s="108"/>
      <c r="L52" s="109"/>
      <c r="M52" s="4">
        <f t="shared" si="1"/>
        <v>0</v>
      </c>
      <c r="N52" s="8"/>
      <c r="O52" s="9"/>
      <c r="P52" s="9"/>
      <c r="Q52" s="9"/>
      <c r="R52" s="9"/>
      <c r="S52" s="9"/>
      <c r="T52" s="9"/>
      <c r="U52" s="10"/>
    </row>
    <row r="53" spans="1:21" ht="30" customHeight="1" x14ac:dyDescent="0.15">
      <c r="A53" s="41">
        <v>1.8</v>
      </c>
      <c r="B53" s="42" t="s">
        <v>12</v>
      </c>
      <c r="C53" s="6"/>
      <c r="D53" s="6"/>
      <c r="E53" s="8"/>
      <c r="F53" s="9"/>
      <c r="G53" s="9"/>
      <c r="H53" s="10"/>
      <c r="I53" s="5">
        <f t="shared" si="0"/>
        <v>0</v>
      </c>
      <c r="J53" s="107"/>
      <c r="K53" s="108"/>
      <c r="L53" s="109"/>
      <c r="M53" s="4">
        <f t="shared" si="1"/>
        <v>0</v>
      </c>
      <c r="N53" s="8"/>
      <c r="O53" s="9"/>
      <c r="P53" s="9"/>
      <c r="Q53" s="9"/>
      <c r="R53" s="9"/>
      <c r="S53" s="9"/>
      <c r="T53" s="9"/>
      <c r="U53" s="10"/>
    </row>
    <row r="54" spans="1:21" ht="18" customHeight="1" x14ac:dyDescent="0.15">
      <c r="A54" s="41">
        <v>1.9</v>
      </c>
      <c r="B54" s="42" t="s">
        <v>13</v>
      </c>
      <c r="C54" s="6"/>
      <c r="D54" s="6"/>
      <c r="E54" s="8"/>
      <c r="F54" s="9"/>
      <c r="G54" s="9"/>
      <c r="H54" s="10"/>
      <c r="I54" s="5">
        <f t="shared" si="0"/>
        <v>0</v>
      </c>
      <c r="J54" s="107"/>
      <c r="K54" s="108"/>
      <c r="L54" s="109"/>
      <c r="M54" s="4">
        <f t="shared" si="1"/>
        <v>0</v>
      </c>
      <c r="N54" s="8"/>
      <c r="O54" s="9"/>
      <c r="P54" s="9"/>
      <c r="Q54" s="9"/>
      <c r="R54" s="9"/>
      <c r="S54" s="9"/>
      <c r="T54" s="9"/>
      <c r="U54" s="10"/>
    </row>
    <row r="55" spans="1:21" ht="18" customHeight="1" x14ac:dyDescent="0.15">
      <c r="A55" s="43">
        <v>1.1000000000000001</v>
      </c>
      <c r="B55" s="42"/>
      <c r="C55" s="6"/>
      <c r="D55" s="6"/>
      <c r="E55" s="8"/>
      <c r="F55" s="9"/>
      <c r="G55" s="9"/>
      <c r="H55" s="10"/>
      <c r="I55" s="5">
        <f t="shared" si="0"/>
        <v>0</v>
      </c>
      <c r="J55" s="107"/>
      <c r="K55" s="108"/>
      <c r="L55" s="109"/>
      <c r="M55" s="4">
        <f t="shared" si="1"/>
        <v>0</v>
      </c>
      <c r="N55" s="8"/>
      <c r="O55" s="9"/>
      <c r="P55" s="9"/>
      <c r="Q55" s="9"/>
      <c r="R55" s="9"/>
      <c r="S55" s="9"/>
      <c r="T55" s="9"/>
      <c r="U55" s="10"/>
    </row>
    <row r="56" spans="1:21" ht="18" customHeight="1" x14ac:dyDescent="0.15">
      <c r="A56" s="43">
        <v>1.1100000000000001</v>
      </c>
      <c r="B56" s="42"/>
      <c r="C56" s="6"/>
      <c r="D56" s="6"/>
      <c r="E56" s="8"/>
      <c r="F56" s="9"/>
      <c r="G56" s="9"/>
      <c r="H56" s="10"/>
      <c r="I56" s="5">
        <f t="shared" si="0"/>
        <v>0</v>
      </c>
      <c r="J56" s="107"/>
      <c r="K56" s="108"/>
      <c r="L56" s="109"/>
      <c r="M56" s="4">
        <f t="shared" si="1"/>
        <v>0</v>
      </c>
      <c r="N56" s="8"/>
      <c r="O56" s="9"/>
      <c r="P56" s="9"/>
      <c r="Q56" s="9"/>
      <c r="R56" s="9"/>
      <c r="S56" s="9"/>
      <c r="T56" s="9"/>
      <c r="U56" s="10"/>
    </row>
    <row r="57" spans="1:21" s="26" customFormat="1" ht="18" customHeight="1" x14ac:dyDescent="0.15">
      <c r="A57" s="106" t="s">
        <v>14</v>
      </c>
      <c r="B57" s="106"/>
      <c r="C57" s="106"/>
      <c r="D57" s="106"/>
      <c r="E57" s="102">
        <f>SUM(I46:I56)</f>
        <v>0</v>
      </c>
      <c r="F57" s="102"/>
      <c r="G57" s="102"/>
      <c r="H57" s="102"/>
      <c r="I57" s="44"/>
      <c r="J57" s="103"/>
      <c r="K57" s="104"/>
      <c r="L57" s="105"/>
      <c r="M57" s="45"/>
      <c r="N57" s="102">
        <f>SUM(M46:M56)</f>
        <v>0</v>
      </c>
      <c r="O57" s="102"/>
      <c r="P57" s="102"/>
      <c r="Q57" s="102"/>
      <c r="R57" s="102"/>
      <c r="S57" s="102"/>
      <c r="T57" s="102"/>
      <c r="U57" s="102"/>
    </row>
    <row r="58" spans="1:21" ht="18" customHeight="1" x14ac:dyDescent="0.15">
      <c r="A58" s="17"/>
      <c r="B58" s="17"/>
      <c r="C58" s="17"/>
      <c r="D58" s="17"/>
      <c r="E58" s="18"/>
      <c r="F58" s="18"/>
      <c r="G58" s="18"/>
      <c r="H58" s="18"/>
      <c r="I58" s="18"/>
      <c r="J58" s="18"/>
      <c r="K58" s="18"/>
      <c r="L58" s="18"/>
      <c r="M58" s="19"/>
      <c r="N58" s="18"/>
      <c r="O58" s="18"/>
      <c r="P58" s="18"/>
      <c r="Q58" s="18"/>
      <c r="R58" s="18"/>
      <c r="S58" s="18"/>
      <c r="T58" s="18"/>
      <c r="U58" s="18"/>
    </row>
    <row r="59" spans="1:21" s="29" customFormat="1" ht="18" customHeight="1" x14ac:dyDescent="0.15">
      <c r="A59" s="75" t="s">
        <v>15</v>
      </c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7"/>
    </row>
    <row r="60" spans="1:21" s="29" customFormat="1" ht="74" customHeight="1" x14ac:dyDescent="0.15">
      <c r="A60" s="70" t="s">
        <v>72</v>
      </c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2"/>
    </row>
    <row r="61" spans="1:21" s="29" customFormat="1" ht="74" customHeight="1" x14ac:dyDescent="0.15">
      <c r="A61" s="70" t="s">
        <v>38</v>
      </c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2"/>
    </row>
    <row r="62" spans="1:21" s="29" customFormat="1" ht="26" customHeight="1" x14ac:dyDescent="0.15">
      <c r="A62" s="87" t="s">
        <v>0</v>
      </c>
      <c r="B62" s="88"/>
      <c r="C62" s="89" t="s">
        <v>2</v>
      </c>
      <c r="D62" s="89" t="s">
        <v>3</v>
      </c>
      <c r="E62" s="81" t="s">
        <v>4</v>
      </c>
      <c r="F62" s="82"/>
      <c r="G62" s="82"/>
      <c r="H62" s="83"/>
      <c r="I62" s="46"/>
      <c r="J62" s="81" t="s">
        <v>5</v>
      </c>
      <c r="K62" s="82"/>
      <c r="L62" s="83"/>
      <c r="M62" s="38"/>
      <c r="N62" s="81" t="s">
        <v>73</v>
      </c>
      <c r="O62" s="82"/>
      <c r="P62" s="82"/>
      <c r="Q62" s="82"/>
      <c r="R62" s="82"/>
      <c r="S62" s="82"/>
      <c r="T62" s="82"/>
      <c r="U62" s="83"/>
    </row>
    <row r="63" spans="1:21" s="29" customFormat="1" ht="27" customHeight="1" x14ac:dyDescent="0.15">
      <c r="A63" s="30">
        <v>2</v>
      </c>
      <c r="B63" s="31" t="s">
        <v>21</v>
      </c>
      <c r="C63" s="89"/>
      <c r="D63" s="89"/>
      <c r="E63" s="32">
        <v>1</v>
      </c>
      <c r="F63" s="33">
        <v>2</v>
      </c>
      <c r="G63" s="33">
        <v>3</v>
      </c>
      <c r="H63" s="34">
        <v>4</v>
      </c>
      <c r="I63" s="46"/>
      <c r="J63" s="35" t="s">
        <v>59</v>
      </c>
      <c r="K63" s="36"/>
      <c r="L63" s="37" t="s">
        <v>60</v>
      </c>
      <c r="M63" s="38"/>
      <c r="N63" s="32">
        <v>0.5</v>
      </c>
      <c r="O63" s="33">
        <v>1</v>
      </c>
      <c r="P63" s="33">
        <v>1.5</v>
      </c>
      <c r="Q63" s="33">
        <v>2</v>
      </c>
      <c r="R63" s="33">
        <v>2.5</v>
      </c>
      <c r="S63" s="33">
        <v>3</v>
      </c>
      <c r="T63" s="33">
        <v>3.5</v>
      </c>
      <c r="U63" s="34">
        <v>4</v>
      </c>
    </row>
    <row r="64" spans="1:21" s="26" customFormat="1" ht="30" customHeight="1" x14ac:dyDescent="0.15">
      <c r="A64" s="39">
        <v>2.1</v>
      </c>
      <c r="B64" s="40" t="s">
        <v>16</v>
      </c>
      <c r="C64" s="49"/>
      <c r="D64" s="49"/>
      <c r="E64" s="50"/>
      <c r="F64" s="51"/>
      <c r="G64" s="51"/>
      <c r="H64" s="52"/>
      <c r="I64" s="53">
        <f>IF(COUNTA(C64)=0,SUM(COUNTA(E64)*$E$45,COUNTA(F64)*$F$45,COUNTA(G64)*$G$45,COUNTA(H64)*$H$45),SUM((COUNTA(E64)*$E$45)*2,(COUNTA(F64)*$F$45)*2,(COUNTA(G64)*$G$45)*2,(COUNTA(H64)*$H$45)*2))</f>
        <v>0</v>
      </c>
      <c r="J64" s="67"/>
      <c r="K64" s="68"/>
      <c r="L64" s="69"/>
      <c r="M64" s="45">
        <f>IF(COUNTA(C64)=0,SUM(COUNTA(N64)*$N$45,COUNTA(O64)*$O$45,COUNTA(P64)*$P$45,COUNTA(Q64)*$Q$45,COUNTA(R64)*$R$45,COUNTA(S64)*$S$45,COUNTA(T64)*$T$45,COUNTA(U64)*$U$45),SUM((COUNTA(N64)*$N$45)*2,(COUNTA(O64)*$O$45)*2,(COUNTA(P64)*$P$45)*2,(COUNTA(Q64)*$Q$45)*2,(COUNTA(R64)*$R$45)*2,(COUNTA(S64)*$S$45)*2,(COUNTA(T64)*$T$45)*2,(COUNTA(U64)*$U$45)*2))</f>
        <v>0</v>
      </c>
      <c r="N64" s="50"/>
      <c r="O64" s="51"/>
      <c r="P64" s="51"/>
      <c r="Q64" s="51"/>
      <c r="R64" s="51"/>
      <c r="S64" s="51"/>
      <c r="T64" s="51"/>
      <c r="U64" s="52"/>
    </row>
    <row r="65" spans="1:21" s="26" customFormat="1" ht="30" customHeight="1" x14ac:dyDescent="0.15">
      <c r="A65" s="41">
        <v>2.2000000000000002</v>
      </c>
      <c r="B65" s="42" t="s">
        <v>17</v>
      </c>
      <c r="C65" s="54"/>
      <c r="D65" s="54"/>
      <c r="E65" s="55"/>
      <c r="F65" s="56"/>
      <c r="G65" s="56"/>
      <c r="H65" s="57"/>
      <c r="I65" s="53">
        <f t="shared" ref="I65:I70" si="2">IF(COUNTA(C65)=0,SUM(COUNTA(E65)*$E$45,COUNTA(F65)*$F$45,COUNTA(G65)*$G$45,COUNTA(H65)*$H$45),SUM((COUNTA(E65)*$E$45)*2,(COUNTA(F65)*$F$45)*2,(COUNTA(G65)*$G$45)*2,(COUNTA(H65)*$H$45)*2))</f>
        <v>0</v>
      </c>
      <c r="J65" s="67"/>
      <c r="K65" s="68"/>
      <c r="L65" s="69"/>
      <c r="M65" s="45">
        <f t="shared" ref="M65:M70" si="3">IF(COUNTA(C65)=0,SUM(COUNTA(N65)*$N$45,COUNTA(O65)*$O$45,COUNTA(P65)*$P$45,COUNTA(Q65)*$Q$45,COUNTA(R65)*$R$45,COUNTA(S65)*$S$45,COUNTA(T65)*$T$45,COUNTA(U65)*$U$45),SUM((COUNTA(N65)*$N$45)*2,(COUNTA(O65)*$O$45)*2,(COUNTA(P65)*$P$45)*2,(COUNTA(Q65)*$Q$45)*2,(COUNTA(R65)*$R$45)*2,(COUNTA(S65)*$S$45)*2,(COUNTA(T65)*$T$45)*2,(COUNTA(U65)*$U$45)*2))</f>
        <v>0</v>
      </c>
      <c r="N65" s="55"/>
      <c r="O65" s="56"/>
      <c r="P65" s="56"/>
      <c r="Q65" s="56"/>
      <c r="R65" s="56"/>
      <c r="S65" s="56"/>
      <c r="T65" s="56"/>
      <c r="U65" s="57"/>
    </row>
    <row r="66" spans="1:21" s="26" customFormat="1" ht="18" customHeight="1" x14ac:dyDescent="0.15">
      <c r="A66" s="39">
        <v>2.2999999999999998</v>
      </c>
      <c r="B66" s="42" t="s">
        <v>18</v>
      </c>
      <c r="C66" s="54"/>
      <c r="D66" s="54"/>
      <c r="E66" s="55"/>
      <c r="F66" s="56"/>
      <c r="G66" s="56"/>
      <c r="H66" s="57"/>
      <c r="I66" s="53">
        <f t="shared" si="2"/>
        <v>0</v>
      </c>
      <c r="J66" s="67"/>
      <c r="K66" s="68"/>
      <c r="L66" s="69"/>
      <c r="M66" s="45">
        <f t="shared" si="3"/>
        <v>0</v>
      </c>
      <c r="N66" s="55"/>
      <c r="O66" s="56"/>
      <c r="P66" s="56"/>
      <c r="Q66" s="56"/>
      <c r="R66" s="56"/>
      <c r="S66" s="56"/>
      <c r="T66" s="56"/>
      <c r="U66" s="57"/>
    </row>
    <row r="67" spans="1:21" s="26" customFormat="1" ht="18" customHeight="1" x14ac:dyDescent="0.15">
      <c r="A67" s="41">
        <v>2.4</v>
      </c>
      <c r="B67" s="42" t="s">
        <v>19</v>
      </c>
      <c r="C67" s="54"/>
      <c r="D67" s="54"/>
      <c r="E67" s="55"/>
      <c r="F67" s="56"/>
      <c r="G67" s="56"/>
      <c r="H67" s="57"/>
      <c r="I67" s="53">
        <f t="shared" si="2"/>
        <v>0</v>
      </c>
      <c r="J67" s="67"/>
      <c r="K67" s="68"/>
      <c r="L67" s="69"/>
      <c r="M67" s="45">
        <f t="shared" si="3"/>
        <v>0</v>
      </c>
      <c r="N67" s="55"/>
      <c r="O67" s="56"/>
      <c r="P67" s="56"/>
      <c r="Q67" s="56"/>
      <c r="R67" s="56"/>
      <c r="S67" s="56"/>
      <c r="T67" s="56"/>
      <c r="U67" s="57"/>
    </row>
    <row r="68" spans="1:21" s="26" customFormat="1" ht="30" customHeight="1" x14ac:dyDescent="0.15">
      <c r="A68" s="39">
        <v>2.5</v>
      </c>
      <c r="B68" s="42" t="s">
        <v>20</v>
      </c>
      <c r="C68" s="54"/>
      <c r="D68" s="54"/>
      <c r="E68" s="55"/>
      <c r="F68" s="56"/>
      <c r="G68" s="56"/>
      <c r="H68" s="57"/>
      <c r="I68" s="53">
        <f t="shared" si="2"/>
        <v>0</v>
      </c>
      <c r="J68" s="67"/>
      <c r="K68" s="68"/>
      <c r="L68" s="69"/>
      <c r="M68" s="45">
        <f t="shared" si="3"/>
        <v>0</v>
      </c>
      <c r="N68" s="55"/>
      <c r="O68" s="56"/>
      <c r="P68" s="56"/>
      <c r="Q68" s="56"/>
      <c r="R68" s="56"/>
      <c r="S68" s="56"/>
      <c r="T68" s="56"/>
      <c r="U68" s="57"/>
    </row>
    <row r="69" spans="1:21" s="26" customFormat="1" ht="18" customHeight="1" x14ac:dyDescent="0.15">
      <c r="A69" s="41">
        <v>2.6</v>
      </c>
      <c r="B69" s="42"/>
      <c r="C69" s="54"/>
      <c r="D69" s="54"/>
      <c r="E69" s="55"/>
      <c r="F69" s="56"/>
      <c r="G69" s="56"/>
      <c r="H69" s="57"/>
      <c r="I69" s="53">
        <f t="shared" si="2"/>
        <v>0</v>
      </c>
      <c r="J69" s="67"/>
      <c r="K69" s="68"/>
      <c r="L69" s="69"/>
      <c r="M69" s="45">
        <f t="shared" si="3"/>
        <v>0</v>
      </c>
      <c r="N69" s="55"/>
      <c r="O69" s="56"/>
      <c r="P69" s="56"/>
      <c r="Q69" s="56"/>
      <c r="R69" s="56"/>
      <c r="S69" s="56"/>
      <c r="T69" s="56"/>
      <c r="U69" s="57"/>
    </row>
    <row r="70" spans="1:21" s="26" customFormat="1" ht="18" customHeight="1" x14ac:dyDescent="0.15">
      <c r="A70" s="39">
        <v>2.7</v>
      </c>
      <c r="B70" s="42"/>
      <c r="C70" s="54"/>
      <c r="D70" s="54"/>
      <c r="E70" s="55"/>
      <c r="F70" s="56"/>
      <c r="G70" s="56"/>
      <c r="H70" s="57"/>
      <c r="I70" s="53">
        <f t="shared" si="2"/>
        <v>0</v>
      </c>
      <c r="J70" s="67"/>
      <c r="K70" s="68"/>
      <c r="L70" s="69"/>
      <c r="M70" s="45">
        <f t="shared" si="3"/>
        <v>0</v>
      </c>
      <c r="N70" s="55"/>
      <c r="O70" s="56"/>
      <c r="P70" s="56"/>
      <c r="Q70" s="56"/>
      <c r="R70" s="56"/>
      <c r="S70" s="56"/>
      <c r="T70" s="56"/>
      <c r="U70" s="57"/>
    </row>
    <row r="71" spans="1:21" ht="18" customHeight="1" x14ac:dyDescent="0.15">
      <c r="A71" s="90" t="s">
        <v>14</v>
      </c>
      <c r="B71" s="90"/>
      <c r="C71" s="90"/>
      <c r="D71" s="90"/>
      <c r="E71" s="91">
        <f>SUM(I64:I70)</f>
        <v>0</v>
      </c>
      <c r="F71" s="91"/>
      <c r="G71" s="91"/>
      <c r="H71" s="91"/>
      <c r="I71" s="7"/>
      <c r="J71" s="84"/>
      <c r="K71" s="85"/>
      <c r="L71" s="86"/>
      <c r="M71" s="4"/>
      <c r="N71" s="91">
        <f>SUM(M64:M70)</f>
        <v>0</v>
      </c>
      <c r="O71" s="91"/>
      <c r="P71" s="91"/>
      <c r="Q71" s="91"/>
      <c r="R71" s="91"/>
      <c r="S71" s="91"/>
      <c r="T71" s="91"/>
      <c r="U71" s="91"/>
    </row>
    <row r="72" spans="1:21" ht="18" customHeight="1" x14ac:dyDescent="0.15">
      <c r="A72" s="17"/>
      <c r="B72" s="17"/>
      <c r="C72" s="17"/>
      <c r="D72" s="17"/>
      <c r="E72" s="18"/>
      <c r="F72" s="18"/>
      <c r="G72" s="18"/>
      <c r="H72" s="18"/>
      <c r="I72" s="18"/>
      <c r="J72" s="18"/>
      <c r="K72" s="18"/>
      <c r="L72" s="18"/>
      <c r="M72" s="19"/>
      <c r="N72" s="18"/>
      <c r="O72" s="18"/>
      <c r="P72" s="18"/>
      <c r="Q72" s="18"/>
      <c r="R72" s="18"/>
      <c r="S72" s="18"/>
      <c r="T72" s="18"/>
      <c r="U72" s="18"/>
    </row>
    <row r="73" spans="1:21" ht="18" customHeight="1" x14ac:dyDescent="0.15">
      <c r="A73" s="92" t="s">
        <v>15</v>
      </c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4"/>
    </row>
    <row r="74" spans="1:21" s="29" customFormat="1" ht="107" customHeight="1" x14ac:dyDescent="0.15">
      <c r="A74" s="70" t="s">
        <v>72</v>
      </c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2"/>
    </row>
    <row r="75" spans="1:21" s="29" customFormat="1" ht="107" customHeight="1" x14ac:dyDescent="0.15">
      <c r="A75" s="70" t="s">
        <v>38</v>
      </c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2"/>
    </row>
    <row r="76" spans="1:21" s="29" customFormat="1" ht="25" customHeight="1" x14ac:dyDescent="0.15">
      <c r="A76" s="87" t="s">
        <v>0</v>
      </c>
      <c r="B76" s="88"/>
      <c r="C76" s="89" t="s">
        <v>2</v>
      </c>
      <c r="D76" s="89" t="s">
        <v>3</v>
      </c>
      <c r="E76" s="81" t="s">
        <v>4</v>
      </c>
      <c r="F76" s="82"/>
      <c r="G76" s="82"/>
      <c r="H76" s="83"/>
      <c r="I76" s="46"/>
      <c r="J76" s="81" t="s">
        <v>5</v>
      </c>
      <c r="K76" s="82"/>
      <c r="L76" s="83"/>
      <c r="M76" s="38"/>
      <c r="N76" s="81" t="s">
        <v>73</v>
      </c>
      <c r="O76" s="82"/>
      <c r="P76" s="82"/>
      <c r="Q76" s="82"/>
      <c r="R76" s="82"/>
      <c r="S76" s="82"/>
      <c r="T76" s="82"/>
      <c r="U76" s="83"/>
    </row>
    <row r="77" spans="1:21" s="29" customFormat="1" ht="28" customHeight="1" x14ac:dyDescent="0.15">
      <c r="A77" s="30">
        <v>3</v>
      </c>
      <c r="B77" s="31" t="s">
        <v>74</v>
      </c>
      <c r="C77" s="89"/>
      <c r="D77" s="89"/>
      <c r="E77" s="32">
        <v>1</v>
      </c>
      <c r="F77" s="33">
        <v>2</v>
      </c>
      <c r="G77" s="33">
        <v>3</v>
      </c>
      <c r="H77" s="34">
        <v>4</v>
      </c>
      <c r="I77" s="46"/>
      <c r="J77" s="35" t="s">
        <v>59</v>
      </c>
      <c r="K77" s="36"/>
      <c r="L77" s="37" t="s">
        <v>60</v>
      </c>
      <c r="M77" s="38"/>
      <c r="N77" s="32">
        <v>0.5</v>
      </c>
      <c r="O77" s="33">
        <v>1</v>
      </c>
      <c r="P77" s="33">
        <v>1.5</v>
      </c>
      <c r="Q77" s="33">
        <v>2</v>
      </c>
      <c r="R77" s="33">
        <v>2.5</v>
      </c>
      <c r="S77" s="33">
        <v>3</v>
      </c>
      <c r="T77" s="33">
        <v>3.5</v>
      </c>
      <c r="U77" s="34">
        <v>4</v>
      </c>
    </row>
    <row r="78" spans="1:21" ht="42" customHeight="1" x14ac:dyDescent="0.15">
      <c r="A78" s="39">
        <v>3.1</v>
      </c>
      <c r="B78" s="40" t="s">
        <v>78</v>
      </c>
      <c r="C78" s="49"/>
      <c r="D78" s="49"/>
      <c r="E78" s="50"/>
      <c r="F78" s="51"/>
      <c r="G78" s="51"/>
      <c r="H78" s="52"/>
      <c r="I78" s="53">
        <f>IF(COUNTA(C78)=0,SUM(COUNTA(E78)*$E$45,COUNTA(F78)*$F$45,COUNTA(G78)*$G$45,COUNTA(H78)*$H$45),SUM((COUNTA(E78)*$E$45)*2,(COUNTA(F78)*$F$45)*2,(COUNTA(G78)*$G$45)*2,(COUNTA(H78)*$H$45)*2))</f>
        <v>0</v>
      </c>
      <c r="J78" s="67"/>
      <c r="K78" s="68"/>
      <c r="L78" s="69"/>
      <c r="M78" s="45">
        <f>IF(COUNTA(C78)=0,SUM(COUNTA(N78)*$N$45,COUNTA(O78)*$O$45,COUNTA(P78)*$P$45,COUNTA(Q78)*$Q$45,COUNTA(R78)*$R$45,COUNTA(S78)*$S$45,COUNTA(T78)*$T$45,COUNTA(U78)*$U$45),SUM((COUNTA(N78)*$N$45)*2,(COUNTA(O78)*$O$45)*2,(COUNTA(P78)*$P$45)*2,(COUNTA(Q78)*$Q$45)*2,(COUNTA(R78)*$R$45)*2,(COUNTA(S78)*$S$45)*2,(COUNTA(T78)*$T$45)*2,(COUNTA(U78)*$U$45)*2))</f>
        <v>0</v>
      </c>
      <c r="N78" s="50"/>
      <c r="O78" s="51"/>
      <c r="P78" s="51"/>
      <c r="Q78" s="51"/>
      <c r="R78" s="51"/>
      <c r="S78" s="51"/>
      <c r="T78" s="51"/>
      <c r="U78" s="52"/>
    </row>
    <row r="79" spans="1:21" ht="30" customHeight="1" x14ac:dyDescent="0.15">
      <c r="A79" s="41">
        <v>3.2</v>
      </c>
      <c r="B79" s="42" t="s">
        <v>79</v>
      </c>
      <c r="C79" s="54"/>
      <c r="D79" s="54"/>
      <c r="E79" s="55"/>
      <c r="F79" s="56"/>
      <c r="G79" s="56"/>
      <c r="H79" s="57"/>
      <c r="I79" s="53">
        <f t="shared" ref="I79:I87" si="4">IF(COUNTA(C79)=0,SUM(COUNTA(E79)*$E$45,COUNTA(F79)*$F$45,COUNTA(G79)*$G$45,COUNTA(H79)*$H$45),SUM((COUNTA(E79)*$E$45)*2,(COUNTA(F79)*$F$45)*2,(COUNTA(G79)*$G$45)*2,(COUNTA(H79)*$H$45)*2))</f>
        <v>0</v>
      </c>
      <c r="J79" s="67"/>
      <c r="K79" s="68"/>
      <c r="L79" s="69"/>
      <c r="M79" s="45">
        <f t="shared" ref="M79:M87" si="5">IF(COUNTA(C79)=0,SUM(COUNTA(N79)*$N$45,COUNTA(O79)*$O$45,COUNTA(P79)*$P$45,COUNTA(Q79)*$Q$45,COUNTA(R79)*$R$45,COUNTA(S79)*$S$45,COUNTA(T79)*$T$45,COUNTA(U79)*$U$45),SUM((COUNTA(N79)*$N$45)*2,(COUNTA(O79)*$O$45)*2,(COUNTA(P79)*$P$45)*2,(COUNTA(Q79)*$Q$45)*2,(COUNTA(R79)*$R$45)*2,(COUNTA(S79)*$S$45)*2,(COUNTA(T79)*$T$45)*2,(COUNTA(U79)*$U$45)*2))</f>
        <v>0</v>
      </c>
      <c r="N79" s="55"/>
      <c r="O79" s="56"/>
      <c r="P79" s="56"/>
      <c r="Q79" s="56"/>
      <c r="R79" s="56"/>
      <c r="S79" s="56"/>
      <c r="T79" s="56"/>
      <c r="U79" s="57"/>
    </row>
    <row r="80" spans="1:21" ht="18" customHeight="1" x14ac:dyDescent="0.15">
      <c r="A80" s="39">
        <v>3.3</v>
      </c>
      <c r="B80" s="42" t="s">
        <v>81</v>
      </c>
      <c r="C80" s="54"/>
      <c r="D80" s="54"/>
      <c r="E80" s="55"/>
      <c r="F80" s="56"/>
      <c r="G80" s="56"/>
      <c r="H80" s="57"/>
      <c r="I80" s="53">
        <f t="shared" si="4"/>
        <v>0</v>
      </c>
      <c r="J80" s="67"/>
      <c r="K80" s="68"/>
      <c r="L80" s="69"/>
      <c r="M80" s="45">
        <f t="shared" si="5"/>
        <v>0</v>
      </c>
      <c r="N80" s="55"/>
      <c r="O80" s="56"/>
      <c r="P80" s="56"/>
      <c r="Q80" s="56"/>
      <c r="R80" s="56"/>
      <c r="S80" s="56"/>
      <c r="T80" s="56"/>
      <c r="U80" s="57"/>
    </row>
    <row r="81" spans="1:21" ht="42" customHeight="1" x14ac:dyDescent="0.15">
      <c r="A81" s="41">
        <v>3.4</v>
      </c>
      <c r="B81" s="42" t="s">
        <v>80</v>
      </c>
      <c r="C81" s="54"/>
      <c r="D81" s="54"/>
      <c r="E81" s="55"/>
      <c r="F81" s="56"/>
      <c r="G81" s="56"/>
      <c r="H81" s="57"/>
      <c r="I81" s="53">
        <f t="shared" si="4"/>
        <v>0</v>
      </c>
      <c r="J81" s="67"/>
      <c r="K81" s="68"/>
      <c r="L81" s="69"/>
      <c r="M81" s="45">
        <f t="shared" si="5"/>
        <v>0</v>
      </c>
      <c r="N81" s="55"/>
      <c r="O81" s="56"/>
      <c r="P81" s="56"/>
      <c r="Q81" s="56"/>
      <c r="R81" s="56"/>
      <c r="S81" s="56"/>
      <c r="T81" s="56"/>
      <c r="U81" s="57"/>
    </row>
    <row r="82" spans="1:21" ht="30" customHeight="1" x14ac:dyDescent="0.15">
      <c r="A82" s="39">
        <v>3.5</v>
      </c>
      <c r="B82" s="42" t="s">
        <v>24</v>
      </c>
      <c r="C82" s="54"/>
      <c r="D82" s="54"/>
      <c r="E82" s="55"/>
      <c r="F82" s="56"/>
      <c r="G82" s="56"/>
      <c r="H82" s="57"/>
      <c r="I82" s="53">
        <f t="shared" si="4"/>
        <v>0</v>
      </c>
      <c r="J82" s="67"/>
      <c r="K82" s="68"/>
      <c r="L82" s="69"/>
      <c r="M82" s="45">
        <f t="shared" si="5"/>
        <v>0</v>
      </c>
      <c r="N82" s="55"/>
      <c r="O82" s="56"/>
      <c r="P82" s="56"/>
      <c r="Q82" s="56"/>
      <c r="R82" s="56"/>
      <c r="S82" s="56"/>
      <c r="T82" s="56"/>
      <c r="U82" s="57"/>
    </row>
    <row r="83" spans="1:21" ht="18" customHeight="1" x14ac:dyDescent="0.15">
      <c r="A83" s="41">
        <v>3.6</v>
      </c>
      <c r="B83" s="42" t="s">
        <v>25</v>
      </c>
      <c r="C83" s="54"/>
      <c r="D83" s="54"/>
      <c r="E83" s="55"/>
      <c r="F83" s="56"/>
      <c r="G83" s="56"/>
      <c r="H83" s="57"/>
      <c r="I83" s="53">
        <f t="shared" si="4"/>
        <v>0</v>
      </c>
      <c r="J83" s="67"/>
      <c r="K83" s="68"/>
      <c r="L83" s="69"/>
      <c r="M83" s="45">
        <f t="shared" si="5"/>
        <v>0</v>
      </c>
      <c r="N83" s="55"/>
      <c r="O83" s="56"/>
      <c r="P83" s="56"/>
      <c r="Q83" s="56"/>
      <c r="R83" s="56"/>
      <c r="S83" s="56"/>
      <c r="T83" s="56"/>
      <c r="U83" s="57"/>
    </row>
    <row r="84" spans="1:21" ht="30" customHeight="1" x14ac:dyDescent="0.15">
      <c r="A84" s="39">
        <v>3.7</v>
      </c>
      <c r="B84" s="42" t="s">
        <v>26</v>
      </c>
      <c r="C84" s="54"/>
      <c r="D84" s="54"/>
      <c r="E84" s="55"/>
      <c r="F84" s="56"/>
      <c r="G84" s="56"/>
      <c r="H84" s="57"/>
      <c r="I84" s="53">
        <f t="shared" si="4"/>
        <v>0</v>
      </c>
      <c r="J84" s="67"/>
      <c r="K84" s="68"/>
      <c r="L84" s="69"/>
      <c r="M84" s="45">
        <f t="shared" si="5"/>
        <v>0</v>
      </c>
      <c r="N84" s="55"/>
      <c r="O84" s="56"/>
      <c r="P84" s="56"/>
      <c r="Q84" s="56"/>
      <c r="R84" s="56"/>
      <c r="S84" s="56"/>
      <c r="T84" s="56"/>
      <c r="U84" s="57"/>
    </row>
    <row r="85" spans="1:21" ht="42" customHeight="1" x14ac:dyDescent="0.15">
      <c r="A85" s="41">
        <v>3.8</v>
      </c>
      <c r="B85" s="42" t="s">
        <v>27</v>
      </c>
      <c r="C85" s="54"/>
      <c r="D85" s="54"/>
      <c r="E85" s="55"/>
      <c r="F85" s="56"/>
      <c r="G85" s="56"/>
      <c r="H85" s="57"/>
      <c r="I85" s="53">
        <f t="shared" si="4"/>
        <v>0</v>
      </c>
      <c r="J85" s="67"/>
      <c r="K85" s="68"/>
      <c r="L85" s="69"/>
      <c r="M85" s="45">
        <f t="shared" si="5"/>
        <v>0</v>
      </c>
      <c r="N85" s="55"/>
      <c r="O85" s="56"/>
      <c r="P85" s="56"/>
      <c r="Q85" s="56"/>
      <c r="R85" s="56"/>
      <c r="S85" s="56"/>
      <c r="T85" s="56"/>
      <c r="U85" s="57"/>
    </row>
    <row r="86" spans="1:21" ht="18" customHeight="1" x14ac:dyDescent="0.15">
      <c r="A86" s="39">
        <v>3.9</v>
      </c>
      <c r="B86" s="42"/>
      <c r="C86" s="54"/>
      <c r="D86" s="54"/>
      <c r="E86" s="55"/>
      <c r="F86" s="56"/>
      <c r="G86" s="56"/>
      <c r="H86" s="57"/>
      <c r="I86" s="53">
        <f t="shared" si="4"/>
        <v>0</v>
      </c>
      <c r="J86" s="67"/>
      <c r="K86" s="68"/>
      <c r="L86" s="69"/>
      <c r="M86" s="45">
        <f t="shared" si="5"/>
        <v>0</v>
      </c>
      <c r="N86" s="55"/>
      <c r="O86" s="56"/>
      <c r="P86" s="56"/>
      <c r="Q86" s="56"/>
      <c r="R86" s="56"/>
      <c r="S86" s="56"/>
      <c r="T86" s="56"/>
      <c r="U86" s="57"/>
    </row>
    <row r="87" spans="1:21" ht="18" customHeight="1" x14ac:dyDescent="0.15">
      <c r="A87" s="43">
        <v>3.1</v>
      </c>
      <c r="B87" s="42"/>
      <c r="C87" s="54"/>
      <c r="D87" s="54"/>
      <c r="E87" s="55"/>
      <c r="F87" s="56"/>
      <c r="G87" s="56"/>
      <c r="H87" s="57"/>
      <c r="I87" s="53">
        <f t="shared" si="4"/>
        <v>0</v>
      </c>
      <c r="J87" s="67"/>
      <c r="K87" s="68"/>
      <c r="L87" s="69"/>
      <c r="M87" s="45">
        <f t="shared" si="5"/>
        <v>0</v>
      </c>
      <c r="N87" s="55"/>
      <c r="O87" s="56"/>
      <c r="P87" s="56"/>
      <c r="Q87" s="56"/>
      <c r="R87" s="56"/>
      <c r="S87" s="56"/>
      <c r="T87" s="56"/>
      <c r="U87" s="57"/>
    </row>
    <row r="88" spans="1:21" ht="18" customHeight="1" x14ac:dyDescent="0.15">
      <c r="A88" s="90" t="s">
        <v>14</v>
      </c>
      <c r="B88" s="90"/>
      <c r="C88" s="90"/>
      <c r="D88" s="90"/>
      <c r="E88" s="91">
        <f>SUM(I78:I87)</f>
        <v>0</v>
      </c>
      <c r="F88" s="91"/>
      <c r="G88" s="91"/>
      <c r="H88" s="91"/>
      <c r="I88" s="7"/>
      <c r="J88" s="84"/>
      <c r="K88" s="85"/>
      <c r="L88" s="86"/>
      <c r="M88" s="4"/>
      <c r="N88" s="91">
        <f>SUM(M78:M87)</f>
        <v>0</v>
      </c>
      <c r="O88" s="91"/>
      <c r="P88" s="91"/>
      <c r="Q88" s="91"/>
      <c r="R88" s="91"/>
      <c r="S88" s="91"/>
      <c r="T88" s="91"/>
      <c r="U88" s="91"/>
    </row>
    <row r="89" spans="1:21" ht="18" customHeight="1" x14ac:dyDescent="0.15">
      <c r="A89" s="17"/>
      <c r="B89" s="17"/>
      <c r="C89" s="17"/>
      <c r="D89" s="17"/>
      <c r="E89" s="18"/>
      <c r="F89" s="18"/>
      <c r="G89" s="18"/>
      <c r="H89" s="18"/>
      <c r="I89" s="18"/>
      <c r="J89" s="18"/>
      <c r="K89" s="18"/>
      <c r="L89" s="18"/>
      <c r="M89" s="19"/>
      <c r="N89" s="18"/>
      <c r="O89" s="18"/>
      <c r="P89" s="18"/>
      <c r="Q89" s="18"/>
      <c r="R89" s="18"/>
      <c r="S89" s="18"/>
      <c r="T89" s="18"/>
      <c r="U89" s="18"/>
    </row>
    <row r="90" spans="1:21" s="29" customFormat="1" ht="18" customHeight="1" x14ac:dyDescent="0.15">
      <c r="A90" s="75" t="s">
        <v>15</v>
      </c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7"/>
    </row>
    <row r="91" spans="1:21" s="29" customFormat="1" ht="59" customHeight="1" x14ac:dyDescent="0.15">
      <c r="A91" s="70" t="s">
        <v>72</v>
      </c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2"/>
    </row>
    <row r="92" spans="1:21" s="29" customFormat="1" ht="59" customHeight="1" x14ac:dyDescent="0.15">
      <c r="A92" s="70" t="s">
        <v>38</v>
      </c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2"/>
    </row>
    <row r="93" spans="1:21" s="29" customFormat="1" ht="26" customHeight="1" x14ac:dyDescent="0.15">
      <c r="A93" s="87" t="s">
        <v>0</v>
      </c>
      <c r="B93" s="88"/>
      <c r="C93" s="89" t="s">
        <v>2</v>
      </c>
      <c r="D93" s="89" t="s">
        <v>3</v>
      </c>
      <c r="E93" s="81" t="s">
        <v>4</v>
      </c>
      <c r="F93" s="82"/>
      <c r="G93" s="82"/>
      <c r="H93" s="83"/>
      <c r="I93" s="46"/>
      <c r="J93" s="81" t="s">
        <v>5</v>
      </c>
      <c r="K93" s="82"/>
      <c r="L93" s="83"/>
      <c r="M93" s="38"/>
      <c r="N93" s="81" t="s">
        <v>73</v>
      </c>
      <c r="O93" s="82"/>
      <c r="P93" s="82"/>
      <c r="Q93" s="82"/>
      <c r="R93" s="82"/>
      <c r="S93" s="82"/>
      <c r="T93" s="82"/>
      <c r="U93" s="83"/>
    </row>
    <row r="94" spans="1:21" s="29" customFormat="1" ht="26" customHeight="1" x14ac:dyDescent="0.15">
      <c r="A94" s="30">
        <v>4</v>
      </c>
      <c r="B94" s="31" t="s">
        <v>22</v>
      </c>
      <c r="C94" s="89"/>
      <c r="D94" s="89"/>
      <c r="E94" s="32">
        <v>1</v>
      </c>
      <c r="F94" s="33">
        <v>2</v>
      </c>
      <c r="G94" s="33">
        <v>3</v>
      </c>
      <c r="H94" s="34">
        <v>4</v>
      </c>
      <c r="I94" s="46"/>
      <c r="J94" s="35" t="s">
        <v>59</v>
      </c>
      <c r="K94" s="36"/>
      <c r="L94" s="37" t="s">
        <v>60</v>
      </c>
      <c r="M94" s="38"/>
      <c r="N94" s="32">
        <v>0.5</v>
      </c>
      <c r="O94" s="33">
        <v>1</v>
      </c>
      <c r="P94" s="33">
        <v>1.5</v>
      </c>
      <c r="Q94" s="33">
        <v>2</v>
      </c>
      <c r="R94" s="33">
        <v>2.5</v>
      </c>
      <c r="S94" s="33">
        <v>3</v>
      </c>
      <c r="T94" s="33">
        <v>3.5</v>
      </c>
      <c r="U94" s="34">
        <v>4</v>
      </c>
    </row>
    <row r="95" spans="1:21" s="26" customFormat="1" ht="18" customHeight="1" x14ac:dyDescent="0.15">
      <c r="A95" s="39">
        <v>4.0999999999999996</v>
      </c>
      <c r="B95" s="40" t="s">
        <v>28</v>
      </c>
      <c r="C95" s="49"/>
      <c r="D95" s="49"/>
      <c r="E95" s="50"/>
      <c r="F95" s="51"/>
      <c r="G95" s="51"/>
      <c r="H95" s="52"/>
      <c r="I95" s="53">
        <f>IF(COUNTA(C95)=0,SUM(COUNTA(E95)*$E$45,COUNTA(F95)*$F$45,COUNTA(G95)*$G$45,COUNTA(H95)*$H$45),SUM((COUNTA(E95)*$E$45)*2,(COUNTA(F95)*$F$45)*2,(COUNTA(G95)*$G$45)*2,(COUNTA(H95)*$H$45)*2))</f>
        <v>0</v>
      </c>
      <c r="J95" s="67"/>
      <c r="K95" s="68"/>
      <c r="L95" s="69"/>
      <c r="M95" s="45">
        <f>IF(COUNTA(C95)=0,SUM(COUNTA(N95)*$N$45,COUNTA(O95)*$O$45,COUNTA(P95)*$P$45,COUNTA(Q95)*$Q$45,COUNTA(R95)*$R$45,COUNTA(S95)*$S$45,COUNTA(T95)*$T$45,COUNTA(U95)*$U$45),SUM((COUNTA(N95)*$N$45)*2,(COUNTA(O95)*$O$45)*2,(COUNTA(P95)*$P$45)*2,(COUNTA(Q95)*$Q$45)*2,(COUNTA(R95)*$R$45)*2,(COUNTA(S95)*$S$45)*2,(COUNTA(T95)*$T$45)*2,(COUNTA(U95)*$U$45)*2))</f>
        <v>0</v>
      </c>
      <c r="N95" s="50"/>
      <c r="O95" s="51"/>
      <c r="P95" s="51"/>
      <c r="Q95" s="51"/>
      <c r="R95" s="51"/>
      <c r="S95" s="51"/>
      <c r="T95" s="51"/>
      <c r="U95" s="52"/>
    </row>
    <row r="96" spans="1:21" s="26" customFormat="1" ht="42" customHeight="1" x14ac:dyDescent="0.15">
      <c r="A96" s="41">
        <v>4.2</v>
      </c>
      <c r="B96" s="42" t="s">
        <v>29</v>
      </c>
      <c r="C96" s="54"/>
      <c r="D96" s="54"/>
      <c r="E96" s="55"/>
      <c r="F96" s="56"/>
      <c r="G96" s="56"/>
      <c r="H96" s="57"/>
      <c r="I96" s="53">
        <f t="shared" ref="I96:I102" si="6">IF(COUNTA(C96)=0,SUM(COUNTA(E96)*$E$45,COUNTA(F96)*$F$45,COUNTA(G96)*$G$45,COUNTA(H96)*$H$45),SUM((COUNTA(E96)*$E$45)*2,(COUNTA(F96)*$F$45)*2,(COUNTA(G96)*$G$45)*2,(COUNTA(H96)*$H$45)*2))</f>
        <v>0</v>
      </c>
      <c r="J96" s="67"/>
      <c r="K96" s="68"/>
      <c r="L96" s="69"/>
      <c r="M96" s="45">
        <f t="shared" ref="M96:M102" si="7">IF(COUNTA(C96)=0,SUM(COUNTA(N96)*$N$45,COUNTA(O96)*$O$45,COUNTA(P96)*$P$45,COUNTA(Q96)*$Q$45,COUNTA(R96)*$R$45,COUNTA(S96)*$S$45,COUNTA(T96)*$T$45,COUNTA(U96)*$U$45),SUM((COUNTA(N96)*$N$45)*2,(COUNTA(O96)*$O$45)*2,(COUNTA(P96)*$P$45)*2,(COUNTA(Q96)*$Q$45)*2,(COUNTA(R96)*$R$45)*2,(COUNTA(S96)*$S$45)*2,(COUNTA(T96)*$T$45)*2,(COUNTA(U96)*$U$45)*2))</f>
        <v>0</v>
      </c>
      <c r="N96" s="55"/>
      <c r="O96" s="56"/>
      <c r="P96" s="56"/>
      <c r="Q96" s="56"/>
      <c r="R96" s="56"/>
      <c r="S96" s="56"/>
      <c r="T96" s="56"/>
      <c r="U96" s="57"/>
    </row>
    <row r="97" spans="1:21" s="26" customFormat="1" ht="42" customHeight="1" x14ac:dyDescent="0.15">
      <c r="A97" s="39">
        <v>4.3</v>
      </c>
      <c r="B97" s="42" t="s">
        <v>30</v>
      </c>
      <c r="C97" s="54"/>
      <c r="D97" s="54"/>
      <c r="E97" s="55"/>
      <c r="F97" s="56"/>
      <c r="G97" s="56"/>
      <c r="H97" s="57"/>
      <c r="I97" s="53">
        <f t="shared" si="6"/>
        <v>0</v>
      </c>
      <c r="J97" s="67"/>
      <c r="K97" s="68"/>
      <c r="L97" s="69"/>
      <c r="M97" s="45">
        <f t="shared" si="7"/>
        <v>0</v>
      </c>
      <c r="N97" s="55"/>
      <c r="O97" s="56"/>
      <c r="P97" s="56"/>
      <c r="Q97" s="56"/>
      <c r="R97" s="56"/>
      <c r="S97" s="56"/>
      <c r="T97" s="56"/>
      <c r="U97" s="57"/>
    </row>
    <row r="98" spans="1:21" s="26" customFormat="1" ht="30" customHeight="1" x14ac:dyDescent="0.15">
      <c r="A98" s="41">
        <v>4.4000000000000004</v>
      </c>
      <c r="B98" s="42" t="s">
        <v>31</v>
      </c>
      <c r="C98" s="54"/>
      <c r="D98" s="54"/>
      <c r="E98" s="55"/>
      <c r="F98" s="56"/>
      <c r="G98" s="56"/>
      <c r="H98" s="57"/>
      <c r="I98" s="53">
        <f t="shared" si="6"/>
        <v>0</v>
      </c>
      <c r="J98" s="67"/>
      <c r="K98" s="68"/>
      <c r="L98" s="69"/>
      <c r="M98" s="45">
        <f t="shared" si="7"/>
        <v>0</v>
      </c>
      <c r="N98" s="55"/>
      <c r="O98" s="56"/>
      <c r="P98" s="56"/>
      <c r="Q98" s="56"/>
      <c r="R98" s="56"/>
      <c r="S98" s="56"/>
      <c r="T98" s="56"/>
      <c r="U98" s="57"/>
    </row>
    <row r="99" spans="1:21" s="26" customFormat="1" ht="30" customHeight="1" x14ac:dyDescent="0.15">
      <c r="A99" s="39">
        <v>4.5</v>
      </c>
      <c r="B99" s="42" t="s">
        <v>32</v>
      </c>
      <c r="C99" s="54"/>
      <c r="D99" s="54"/>
      <c r="E99" s="55"/>
      <c r="F99" s="56"/>
      <c r="G99" s="56"/>
      <c r="H99" s="57"/>
      <c r="I99" s="53">
        <f t="shared" si="6"/>
        <v>0</v>
      </c>
      <c r="J99" s="67"/>
      <c r="K99" s="68"/>
      <c r="L99" s="69"/>
      <c r="M99" s="45">
        <f t="shared" si="7"/>
        <v>0</v>
      </c>
      <c r="N99" s="55"/>
      <c r="O99" s="56"/>
      <c r="P99" s="56"/>
      <c r="Q99" s="56"/>
      <c r="R99" s="56"/>
      <c r="S99" s="56"/>
      <c r="T99" s="56"/>
      <c r="U99" s="57"/>
    </row>
    <row r="100" spans="1:21" s="26" customFormat="1" ht="31" customHeight="1" x14ac:dyDescent="0.15">
      <c r="A100" s="41">
        <v>4.5999999999999996</v>
      </c>
      <c r="B100" s="42" t="s">
        <v>33</v>
      </c>
      <c r="C100" s="54"/>
      <c r="D100" s="54"/>
      <c r="E100" s="55"/>
      <c r="F100" s="56"/>
      <c r="G100" s="56"/>
      <c r="H100" s="57"/>
      <c r="I100" s="53">
        <f t="shared" si="6"/>
        <v>0</v>
      </c>
      <c r="J100" s="67"/>
      <c r="K100" s="68"/>
      <c r="L100" s="69"/>
      <c r="M100" s="45">
        <f t="shared" si="7"/>
        <v>0</v>
      </c>
      <c r="N100" s="55"/>
      <c r="O100" s="56"/>
      <c r="P100" s="56"/>
      <c r="Q100" s="56"/>
      <c r="R100" s="56"/>
      <c r="S100" s="56"/>
      <c r="T100" s="56"/>
      <c r="U100" s="57"/>
    </row>
    <row r="101" spans="1:21" s="26" customFormat="1" ht="18" customHeight="1" x14ac:dyDescent="0.15">
      <c r="A101" s="39">
        <v>4.7</v>
      </c>
      <c r="B101" s="42"/>
      <c r="C101" s="54"/>
      <c r="D101" s="54"/>
      <c r="E101" s="55"/>
      <c r="F101" s="56"/>
      <c r="G101" s="56"/>
      <c r="H101" s="57"/>
      <c r="I101" s="53">
        <f t="shared" si="6"/>
        <v>0</v>
      </c>
      <c r="J101" s="67"/>
      <c r="K101" s="68"/>
      <c r="L101" s="69"/>
      <c r="M101" s="45">
        <f t="shared" si="7"/>
        <v>0</v>
      </c>
      <c r="N101" s="55"/>
      <c r="O101" s="56"/>
      <c r="P101" s="56"/>
      <c r="Q101" s="56"/>
      <c r="R101" s="56"/>
      <c r="S101" s="56"/>
      <c r="T101" s="56"/>
      <c r="U101" s="57"/>
    </row>
    <row r="102" spans="1:21" s="26" customFormat="1" ht="18" customHeight="1" x14ac:dyDescent="0.15">
      <c r="A102" s="41">
        <v>4.8</v>
      </c>
      <c r="B102" s="42"/>
      <c r="C102" s="54"/>
      <c r="D102" s="54"/>
      <c r="E102" s="55"/>
      <c r="F102" s="56"/>
      <c r="G102" s="56"/>
      <c r="H102" s="57"/>
      <c r="I102" s="53">
        <f t="shared" si="6"/>
        <v>0</v>
      </c>
      <c r="J102" s="67"/>
      <c r="K102" s="68"/>
      <c r="L102" s="69"/>
      <c r="M102" s="45">
        <f t="shared" si="7"/>
        <v>0</v>
      </c>
      <c r="N102" s="55"/>
      <c r="O102" s="56"/>
      <c r="P102" s="56"/>
      <c r="Q102" s="56"/>
      <c r="R102" s="56"/>
      <c r="S102" s="56"/>
      <c r="T102" s="56"/>
      <c r="U102" s="57"/>
    </row>
    <row r="103" spans="1:21" ht="18" customHeight="1" x14ac:dyDescent="0.15">
      <c r="A103" s="90" t="s">
        <v>14</v>
      </c>
      <c r="B103" s="90"/>
      <c r="C103" s="90"/>
      <c r="D103" s="90"/>
      <c r="E103" s="91">
        <f>SUM(I95:I102)</f>
        <v>0</v>
      </c>
      <c r="F103" s="91"/>
      <c r="G103" s="91"/>
      <c r="H103" s="91"/>
      <c r="I103" s="7"/>
      <c r="J103" s="84"/>
      <c r="K103" s="85"/>
      <c r="L103" s="86"/>
      <c r="M103" s="4"/>
      <c r="N103" s="91">
        <f>SUM(M95:M102)</f>
        <v>0</v>
      </c>
      <c r="O103" s="91"/>
      <c r="P103" s="91"/>
      <c r="Q103" s="91"/>
      <c r="R103" s="91"/>
      <c r="S103" s="91"/>
      <c r="T103" s="91"/>
      <c r="U103" s="91"/>
    </row>
    <row r="104" spans="1:21" ht="18" customHeight="1" x14ac:dyDescent="0.15">
      <c r="A104" s="17"/>
      <c r="B104" s="17"/>
      <c r="C104" s="17"/>
      <c r="D104" s="17"/>
      <c r="E104" s="18"/>
      <c r="F104" s="18"/>
      <c r="G104" s="18"/>
      <c r="H104" s="18"/>
      <c r="I104" s="18"/>
      <c r="J104" s="18"/>
      <c r="K104" s="18"/>
      <c r="L104" s="18"/>
      <c r="M104" s="19"/>
      <c r="N104" s="18"/>
      <c r="O104" s="18"/>
      <c r="P104" s="18"/>
      <c r="Q104" s="18"/>
      <c r="R104" s="18"/>
      <c r="S104" s="18"/>
      <c r="T104" s="18"/>
      <c r="U104" s="18"/>
    </row>
    <row r="105" spans="1:21" ht="18" customHeight="1" x14ac:dyDescent="0.15">
      <c r="A105" s="92" t="s">
        <v>15</v>
      </c>
      <c r="B105" s="93"/>
      <c r="C105" s="93"/>
      <c r="D105" s="93"/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3"/>
      <c r="R105" s="93"/>
      <c r="S105" s="93"/>
      <c r="T105" s="93"/>
      <c r="U105" s="94"/>
    </row>
    <row r="106" spans="1:21" ht="90" customHeight="1" x14ac:dyDescent="0.15">
      <c r="A106" s="70" t="s">
        <v>72</v>
      </c>
      <c r="B106" s="112"/>
      <c r="C106" s="112"/>
      <c r="D106" s="112"/>
      <c r="E106" s="112"/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  <c r="R106" s="112"/>
      <c r="S106" s="112"/>
      <c r="T106" s="112"/>
      <c r="U106" s="113"/>
    </row>
    <row r="107" spans="1:21" s="29" customFormat="1" ht="90" customHeight="1" x14ac:dyDescent="0.15">
      <c r="A107" s="70" t="s">
        <v>38</v>
      </c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2"/>
    </row>
    <row r="108" spans="1:21" s="29" customFormat="1" ht="26" customHeight="1" x14ac:dyDescent="0.15">
      <c r="A108" s="87" t="s">
        <v>0</v>
      </c>
      <c r="B108" s="88"/>
      <c r="C108" s="89" t="s">
        <v>2</v>
      </c>
      <c r="D108" s="89" t="s">
        <v>3</v>
      </c>
      <c r="E108" s="81" t="s">
        <v>4</v>
      </c>
      <c r="F108" s="82"/>
      <c r="G108" s="82"/>
      <c r="H108" s="83"/>
      <c r="I108" s="46"/>
      <c r="J108" s="81" t="s">
        <v>5</v>
      </c>
      <c r="K108" s="82"/>
      <c r="L108" s="83"/>
      <c r="M108" s="38"/>
      <c r="N108" s="81" t="s">
        <v>73</v>
      </c>
      <c r="O108" s="82"/>
      <c r="P108" s="82"/>
      <c r="Q108" s="82"/>
      <c r="R108" s="82"/>
      <c r="S108" s="82"/>
      <c r="T108" s="82"/>
      <c r="U108" s="83"/>
    </row>
    <row r="109" spans="1:21" s="29" customFormat="1" ht="26" customHeight="1" x14ac:dyDescent="0.15">
      <c r="A109" s="30">
        <v>5</v>
      </c>
      <c r="B109" s="31" t="s">
        <v>23</v>
      </c>
      <c r="C109" s="89"/>
      <c r="D109" s="89"/>
      <c r="E109" s="32">
        <v>1</v>
      </c>
      <c r="F109" s="33">
        <v>2</v>
      </c>
      <c r="G109" s="33">
        <v>3</v>
      </c>
      <c r="H109" s="34">
        <v>4</v>
      </c>
      <c r="I109" s="46"/>
      <c r="J109" s="35" t="s">
        <v>59</v>
      </c>
      <c r="K109" s="36"/>
      <c r="L109" s="37" t="s">
        <v>60</v>
      </c>
      <c r="M109" s="38"/>
      <c r="N109" s="32">
        <v>0.5</v>
      </c>
      <c r="O109" s="33">
        <v>1</v>
      </c>
      <c r="P109" s="33">
        <v>1.5</v>
      </c>
      <c r="Q109" s="33">
        <v>2</v>
      </c>
      <c r="R109" s="33">
        <v>2.5</v>
      </c>
      <c r="S109" s="33">
        <v>3</v>
      </c>
      <c r="T109" s="33">
        <v>3.5</v>
      </c>
      <c r="U109" s="34">
        <v>4</v>
      </c>
    </row>
    <row r="110" spans="1:21" s="26" customFormat="1" ht="18" customHeight="1" x14ac:dyDescent="0.15">
      <c r="A110" s="39">
        <v>5.0999999999999996</v>
      </c>
      <c r="B110" s="40" t="s">
        <v>34</v>
      </c>
      <c r="C110" s="49"/>
      <c r="D110" s="49"/>
      <c r="E110" s="50"/>
      <c r="F110" s="51"/>
      <c r="G110" s="51"/>
      <c r="H110" s="52"/>
      <c r="I110" s="53">
        <f>IF(COUNTA(C110)=0,SUM(COUNTA(E110)*$E$45,COUNTA(F110)*$F$45,COUNTA(G110)*$G$45,COUNTA(H110)*$H$45),SUM((COUNTA(E110)*$E$45)*2,(COUNTA(F110)*$F$45)*2,(COUNTA(G110)*$G$45)*2,(COUNTA(H110)*$H$45)*2))</f>
        <v>0</v>
      </c>
      <c r="J110" s="67"/>
      <c r="K110" s="68"/>
      <c r="L110" s="69"/>
      <c r="M110" s="45">
        <f>IF(COUNTA(C110)=0,SUM(COUNTA(N110)*$N$45,COUNTA(O110)*$O$45,COUNTA(P110)*$P$45,COUNTA(Q110)*$Q$45,COUNTA(R110)*$R$45,COUNTA(S110)*$S$45,COUNTA(T110)*$T$45,COUNTA(U110)*$U$45),SUM((COUNTA(N110)*$N$45)*2,(COUNTA(O110)*$O$45)*2,(COUNTA(P110)*$P$45)*2,(COUNTA(Q110)*$Q$45)*2,(COUNTA(R110)*$R$45)*2,(COUNTA(S110)*$S$45)*2,(COUNTA(T110)*$T$45)*2,(COUNTA(U110)*$U$45)*2))</f>
        <v>0</v>
      </c>
      <c r="N110" s="50"/>
      <c r="O110" s="51"/>
      <c r="P110" s="51"/>
      <c r="Q110" s="51"/>
      <c r="R110" s="51"/>
      <c r="S110" s="51"/>
      <c r="T110" s="51"/>
      <c r="U110" s="52"/>
    </row>
    <row r="111" spans="1:21" s="26" customFormat="1" ht="18" customHeight="1" x14ac:dyDescent="0.15">
      <c r="A111" s="41">
        <v>5.2</v>
      </c>
      <c r="B111" s="42" t="s">
        <v>35</v>
      </c>
      <c r="C111" s="54"/>
      <c r="D111" s="54"/>
      <c r="E111" s="55"/>
      <c r="F111" s="56"/>
      <c r="G111" s="56"/>
      <c r="H111" s="57"/>
      <c r="I111" s="53">
        <f t="shared" ref="I111:I115" si="8">IF(COUNTA(C111)=0,SUM(COUNTA(E111)*$E$45,COUNTA(F111)*$F$45,COUNTA(G111)*$G$45,COUNTA(H111)*$H$45),SUM((COUNTA(E111)*$E$45)*2,(COUNTA(F111)*$F$45)*2,(COUNTA(G111)*$G$45)*2,(COUNTA(H111)*$H$45)*2))</f>
        <v>0</v>
      </c>
      <c r="J111" s="67"/>
      <c r="K111" s="68"/>
      <c r="L111" s="69"/>
      <c r="M111" s="45">
        <f t="shared" ref="M111:M115" si="9">IF(COUNTA(C111)=0,SUM(COUNTA(N111)*$N$45,COUNTA(O111)*$O$45,COUNTA(P111)*$P$45,COUNTA(Q111)*$Q$45,COUNTA(R111)*$R$45,COUNTA(S111)*$S$45,COUNTA(T111)*$T$45,COUNTA(U111)*$U$45),SUM((COUNTA(N111)*$N$45)*2,(COUNTA(O111)*$O$45)*2,(COUNTA(P111)*$P$45)*2,(COUNTA(Q111)*$Q$45)*2,(COUNTA(R111)*$R$45)*2,(COUNTA(S111)*$S$45)*2,(COUNTA(T111)*$T$45)*2,(COUNTA(U111)*$U$45)*2))</f>
        <v>0</v>
      </c>
      <c r="N111" s="55"/>
      <c r="O111" s="56"/>
      <c r="P111" s="56"/>
      <c r="Q111" s="56"/>
      <c r="R111" s="56"/>
      <c r="S111" s="56"/>
      <c r="T111" s="56"/>
      <c r="U111" s="57"/>
    </row>
    <row r="112" spans="1:21" s="26" customFormat="1" ht="18" customHeight="1" x14ac:dyDescent="0.15">
      <c r="A112" s="41">
        <v>5.3</v>
      </c>
      <c r="B112" s="42" t="s">
        <v>36</v>
      </c>
      <c r="C112" s="54"/>
      <c r="D112" s="54"/>
      <c r="E112" s="55"/>
      <c r="F112" s="56"/>
      <c r="G112" s="56"/>
      <c r="H112" s="57"/>
      <c r="I112" s="53">
        <f t="shared" si="8"/>
        <v>0</v>
      </c>
      <c r="J112" s="67"/>
      <c r="K112" s="68"/>
      <c r="L112" s="69"/>
      <c r="M112" s="45">
        <f t="shared" si="9"/>
        <v>0</v>
      </c>
      <c r="N112" s="55"/>
      <c r="O112" s="56"/>
      <c r="P112" s="56"/>
      <c r="Q112" s="56"/>
      <c r="R112" s="56"/>
      <c r="S112" s="56"/>
      <c r="T112" s="56"/>
      <c r="U112" s="57"/>
    </row>
    <row r="113" spans="1:21" s="26" customFormat="1" ht="18" customHeight="1" x14ac:dyDescent="0.15">
      <c r="A113" s="41">
        <v>5.4</v>
      </c>
      <c r="B113" s="42" t="s">
        <v>37</v>
      </c>
      <c r="C113" s="54"/>
      <c r="D113" s="54"/>
      <c r="E113" s="55"/>
      <c r="F113" s="56"/>
      <c r="G113" s="56"/>
      <c r="H113" s="57"/>
      <c r="I113" s="53">
        <f t="shared" si="8"/>
        <v>0</v>
      </c>
      <c r="J113" s="67"/>
      <c r="K113" s="68"/>
      <c r="L113" s="69"/>
      <c r="M113" s="45">
        <f t="shared" si="9"/>
        <v>0</v>
      </c>
      <c r="N113" s="55"/>
      <c r="O113" s="56"/>
      <c r="P113" s="56"/>
      <c r="Q113" s="56"/>
      <c r="R113" s="56"/>
      <c r="S113" s="56"/>
      <c r="T113" s="56"/>
      <c r="U113" s="57"/>
    </row>
    <row r="114" spans="1:21" s="26" customFormat="1" ht="18" customHeight="1" x14ac:dyDescent="0.15">
      <c r="A114" s="41">
        <v>5.5</v>
      </c>
      <c r="B114" s="42"/>
      <c r="C114" s="54"/>
      <c r="D114" s="54"/>
      <c r="E114" s="55"/>
      <c r="F114" s="56"/>
      <c r="G114" s="56"/>
      <c r="H114" s="57"/>
      <c r="I114" s="53">
        <f t="shared" si="8"/>
        <v>0</v>
      </c>
      <c r="J114" s="67"/>
      <c r="K114" s="68"/>
      <c r="L114" s="69"/>
      <c r="M114" s="45">
        <f t="shared" si="9"/>
        <v>0</v>
      </c>
      <c r="N114" s="55"/>
      <c r="O114" s="56"/>
      <c r="P114" s="56"/>
      <c r="Q114" s="56"/>
      <c r="R114" s="56"/>
      <c r="S114" s="56"/>
      <c r="T114" s="56"/>
      <c r="U114" s="57"/>
    </row>
    <row r="115" spans="1:21" s="26" customFormat="1" ht="18" customHeight="1" x14ac:dyDescent="0.15">
      <c r="A115" s="41">
        <v>5.6</v>
      </c>
      <c r="B115" s="42"/>
      <c r="C115" s="54"/>
      <c r="D115" s="54"/>
      <c r="E115" s="55"/>
      <c r="F115" s="56"/>
      <c r="G115" s="56"/>
      <c r="H115" s="57"/>
      <c r="I115" s="53">
        <f t="shared" si="8"/>
        <v>0</v>
      </c>
      <c r="J115" s="67"/>
      <c r="K115" s="68"/>
      <c r="L115" s="69"/>
      <c r="M115" s="45">
        <f t="shared" si="9"/>
        <v>0</v>
      </c>
      <c r="N115" s="55"/>
      <c r="O115" s="56"/>
      <c r="P115" s="56"/>
      <c r="Q115" s="56"/>
      <c r="R115" s="56"/>
      <c r="S115" s="56"/>
      <c r="T115" s="56"/>
      <c r="U115" s="57"/>
    </row>
    <row r="116" spans="1:21" s="29" customFormat="1" ht="18" customHeight="1" x14ac:dyDescent="0.15">
      <c r="A116" s="73" t="s">
        <v>14</v>
      </c>
      <c r="B116" s="73"/>
      <c r="C116" s="73"/>
      <c r="D116" s="73"/>
      <c r="E116" s="74">
        <f>SUM(I110:I115)</f>
        <v>0</v>
      </c>
      <c r="F116" s="74"/>
      <c r="G116" s="74"/>
      <c r="H116" s="74"/>
      <c r="I116" s="47"/>
      <c r="J116" s="78"/>
      <c r="K116" s="79"/>
      <c r="L116" s="80"/>
      <c r="M116" s="48"/>
      <c r="N116" s="74">
        <f>SUM(M110:M115)</f>
        <v>0</v>
      </c>
      <c r="O116" s="74"/>
      <c r="P116" s="74"/>
      <c r="Q116" s="74"/>
      <c r="R116" s="74"/>
      <c r="S116" s="74"/>
      <c r="T116" s="74"/>
      <c r="U116" s="74"/>
    </row>
    <row r="117" spans="1:21" ht="18" customHeight="1" x14ac:dyDescent="0.15">
      <c r="A117" s="17"/>
      <c r="B117" s="17"/>
      <c r="C117" s="17"/>
      <c r="D117" s="17"/>
      <c r="E117" s="18"/>
      <c r="F117" s="18"/>
      <c r="G117" s="18"/>
      <c r="H117" s="18"/>
      <c r="I117" s="18"/>
      <c r="J117" s="18"/>
      <c r="K117" s="18"/>
      <c r="L117" s="18"/>
      <c r="M117" s="19"/>
      <c r="N117" s="18"/>
      <c r="O117" s="18"/>
      <c r="P117" s="18"/>
      <c r="Q117" s="18"/>
      <c r="R117" s="18"/>
      <c r="S117" s="18"/>
      <c r="T117" s="18"/>
      <c r="U117" s="18"/>
    </row>
    <row r="118" spans="1:21" s="29" customFormat="1" ht="18" customHeight="1" x14ac:dyDescent="0.15">
      <c r="A118" s="75" t="s">
        <v>15</v>
      </c>
      <c r="B118" s="76"/>
      <c r="C118" s="76"/>
      <c r="D118" s="76"/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76"/>
      <c r="P118" s="76"/>
      <c r="Q118" s="76"/>
      <c r="R118" s="76"/>
      <c r="S118" s="76"/>
      <c r="T118" s="76"/>
      <c r="U118" s="77"/>
    </row>
    <row r="119" spans="1:21" s="29" customFormat="1" ht="129" customHeight="1" x14ac:dyDescent="0.15">
      <c r="A119" s="70" t="s">
        <v>72</v>
      </c>
      <c r="B119" s="71"/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2"/>
    </row>
    <row r="120" spans="1:21" s="29" customFormat="1" ht="129" customHeight="1" x14ac:dyDescent="0.15">
      <c r="A120" s="70" t="s">
        <v>38</v>
      </c>
      <c r="B120" s="71"/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2"/>
    </row>
    <row r="121" spans="1:21" ht="37" customHeight="1" x14ac:dyDescent="0.15">
      <c r="A121" s="66" t="s">
        <v>62</v>
      </c>
      <c r="B121" s="66"/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</row>
    <row r="122" spans="1:21" x14ac:dyDescent="0.15">
      <c r="A122" s="61" t="s">
        <v>75</v>
      </c>
      <c r="B122" s="61"/>
      <c r="C122" s="61"/>
      <c r="D122" s="61"/>
      <c r="E122" s="61"/>
      <c r="F122" s="61"/>
      <c r="G122" s="61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</row>
    <row r="123" spans="1:21" ht="13" customHeight="1" x14ac:dyDescent="0.15"/>
    <row r="124" spans="1:21" s="29" customFormat="1" ht="25" customHeight="1" x14ac:dyDescent="0.15">
      <c r="A124" s="64" t="s">
        <v>63</v>
      </c>
      <c r="B124" s="64"/>
      <c r="C124" s="64"/>
      <c r="D124" s="64"/>
      <c r="E124" s="64"/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</row>
    <row r="125" spans="1:21" ht="13" customHeight="1" x14ac:dyDescent="0.15"/>
    <row r="126" spans="1:21" s="26" customFormat="1" ht="13" customHeight="1" x14ac:dyDescent="0.15">
      <c r="A126" s="59" t="s">
        <v>64</v>
      </c>
      <c r="B126" s="59"/>
      <c r="C126" s="65">
        <f>SUM(E57,E71,E88,E103,E116)</f>
        <v>0</v>
      </c>
      <c r="D126" s="65"/>
    </row>
    <row r="127" spans="1:21" s="26" customFormat="1" ht="13" customHeight="1" x14ac:dyDescent="0.15"/>
    <row r="128" spans="1:21" s="26" customFormat="1" ht="13" customHeight="1" x14ac:dyDescent="0.15">
      <c r="A128" s="59" t="s">
        <v>65</v>
      </c>
      <c r="B128" s="59"/>
      <c r="C128" s="65">
        <f>SUM(N57,N71,N88,N103,N116)</f>
        <v>0</v>
      </c>
      <c r="D128" s="65"/>
    </row>
    <row r="129" spans="1:21" s="26" customFormat="1" ht="13" customHeight="1" x14ac:dyDescent="0.15"/>
    <row r="130" spans="1:21" s="26" customFormat="1" ht="13" customHeight="1" x14ac:dyDescent="0.15">
      <c r="A130" s="59" t="s">
        <v>66</v>
      </c>
      <c r="B130" s="59"/>
      <c r="C130" s="63" t="e">
        <f>C128/C126</f>
        <v>#DIV/0!</v>
      </c>
      <c r="D130" s="63"/>
    </row>
    <row r="131" spans="1:21" s="26" customFormat="1" ht="13" customHeight="1" x14ac:dyDescent="0.15"/>
    <row r="132" spans="1:21" s="26" customFormat="1" ht="13" customHeight="1" x14ac:dyDescent="0.15">
      <c r="A132" s="59" t="s">
        <v>68</v>
      </c>
      <c r="B132" s="59"/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</row>
    <row r="133" spans="1:21" s="26" customFormat="1" ht="13" customHeight="1" x14ac:dyDescent="0.15"/>
    <row r="134" spans="1:21" s="26" customFormat="1" ht="13" customHeight="1" x14ac:dyDescent="0.15">
      <c r="A134" s="59" t="s">
        <v>67</v>
      </c>
      <c r="B134" s="59"/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</row>
    <row r="135" spans="1:21" s="26" customFormat="1" ht="13" customHeight="1" x14ac:dyDescent="0.15"/>
    <row r="136" spans="1:21" s="26" customFormat="1" ht="13" customHeight="1" x14ac:dyDescent="0.15">
      <c r="A136" s="59" t="s">
        <v>69</v>
      </c>
      <c r="B136" s="59"/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</row>
    <row r="137" spans="1:21" s="26" customFormat="1" ht="13" customHeight="1" x14ac:dyDescent="0.15"/>
    <row r="138" spans="1:21" s="26" customFormat="1" x14ac:dyDescent="0.15"/>
    <row r="139" spans="1:21" s="29" customFormat="1" ht="25" customHeight="1" x14ac:dyDescent="0.15">
      <c r="A139" s="29" t="s">
        <v>90</v>
      </c>
    </row>
    <row r="140" spans="1:21" s="26" customFormat="1" ht="13" customHeight="1" x14ac:dyDescent="0.15"/>
    <row r="141" spans="1:21" s="26" customFormat="1" ht="13" customHeight="1" x14ac:dyDescent="0.15">
      <c r="A141" s="26" t="s">
        <v>85</v>
      </c>
    </row>
    <row r="142" spans="1:21" s="26" customFormat="1" ht="13" customHeight="1" x14ac:dyDescent="0.15"/>
    <row r="143" spans="1:21" s="26" customFormat="1" ht="13" customHeight="1" x14ac:dyDescent="0.15">
      <c r="A143" s="26" t="s">
        <v>83</v>
      </c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</row>
    <row r="144" spans="1:21" s="26" customFormat="1" ht="13" customHeight="1" x14ac:dyDescent="0.15"/>
    <row r="145" spans="1:21" s="26" customFormat="1" x14ac:dyDescent="0.15">
      <c r="A145" s="59" t="s">
        <v>69</v>
      </c>
      <c r="B145" s="59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</row>
    <row r="146" spans="1:21" s="26" customFormat="1" x14ac:dyDescent="0.15"/>
    <row r="147" spans="1:21" s="26" customFormat="1" x14ac:dyDescent="0.15"/>
    <row r="148" spans="1:21" s="26" customFormat="1" x14ac:dyDescent="0.15">
      <c r="A148" s="26" t="s">
        <v>84</v>
      </c>
    </row>
    <row r="149" spans="1:21" s="26" customFormat="1" x14ac:dyDescent="0.15"/>
    <row r="150" spans="1:21" s="26" customFormat="1" x14ac:dyDescent="0.15"/>
    <row r="151" spans="1:21" s="26" customFormat="1" x14ac:dyDescent="0.15"/>
    <row r="152" spans="1:21" s="26" customFormat="1" x14ac:dyDescent="0.15"/>
    <row r="153" spans="1:21" s="26" customFormat="1" x14ac:dyDescent="0.15"/>
    <row r="154" spans="1:21" s="26" customFormat="1" x14ac:dyDescent="0.15"/>
    <row r="155" spans="1:21" s="26" customFormat="1" x14ac:dyDescent="0.15"/>
    <row r="156" spans="1:21" s="26" customFormat="1" x14ac:dyDescent="0.15">
      <c r="A156" s="59" t="s">
        <v>86</v>
      </c>
      <c r="B156" s="59"/>
    </row>
  </sheetData>
  <sheetProtection selectLockedCells="1" selectUnlockedCells="1"/>
  <mergeCells count="163">
    <mergeCell ref="N62:U62"/>
    <mergeCell ref="A71:D71"/>
    <mergeCell ref="E71:H71"/>
    <mergeCell ref="N71:U71"/>
    <mergeCell ref="N93:U93"/>
    <mergeCell ref="E93:H93"/>
    <mergeCell ref="C108:C109"/>
    <mergeCell ref="J88:L88"/>
    <mergeCell ref="J95:L95"/>
    <mergeCell ref="J96:L96"/>
    <mergeCell ref="J97:L97"/>
    <mergeCell ref="J103:L103"/>
    <mergeCell ref="A88:D88"/>
    <mergeCell ref="D108:D109"/>
    <mergeCell ref="A108:B108"/>
    <mergeCell ref="E88:H88"/>
    <mergeCell ref="N88:U88"/>
    <mergeCell ref="A90:U90"/>
    <mergeCell ref="A91:U91"/>
    <mergeCell ref="A92:U92"/>
    <mergeCell ref="N103:U103"/>
    <mergeCell ref="A105:U105"/>
    <mergeCell ref="A106:U106"/>
    <mergeCell ref="A74:U74"/>
    <mergeCell ref="A60:U60"/>
    <mergeCell ref="A61:U61"/>
    <mergeCell ref="A62:B62"/>
    <mergeCell ref="C62:C63"/>
    <mergeCell ref="D62:D63"/>
    <mergeCell ref="E62:H62"/>
    <mergeCell ref="A5:U5"/>
    <mergeCell ref="C23:U23"/>
    <mergeCell ref="C7:U7"/>
    <mergeCell ref="C9:U9"/>
    <mergeCell ref="C11:U11"/>
    <mergeCell ref="C13:U13"/>
    <mergeCell ref="C15:U15"/>
    <mergeCell ref="A17:B17"/>
    <mergeCell ref="A19:B19"/>
    <mergeCell ref="A21:B21"/>
    <mergeCell ref="A23:B23"/>
    <mergeCell ref="N42:O42"/>
    <mergeCell ref="P42:U42"/>
    <mergeCell ref="A11:B11"/>
    <mergeCell ref="A13:B13"/>
    <mergeCell ref="A15:B15"/>
    <mergeCell ref="A7:B7"/>
    <mergeCell ref="A9:B9"/>
    <mergeCell ref="A59:U59"/>
    <mergeCell ref="E57:H57"/>
    <mergeCell ref="N57:U57"/>
    <mergeCell ref="J57:L57"/>
    <mergeCell ref="A44:B44"/>
    <mergeCell ref="C44:C45"/>
    <mergeCell ref="D44:D45"/>
    <mergeCell ref="E44:H44"/>
    <mergeCell ref="A57:D57"/>
    <mergeCell ref="J51:L51"/>
    <mergeCell ref="J52:L52"/>
    <mergeCell ref="J53:L53"/>
    <mergeCell ref="J54:L54"/>
    <mergeCell ref="J55:L55"/>
    <mergeCell ref="J46:L46"/>
    <mergeCell ref="J47:L47"/>
    <mergeCell ref="J48:L48"/>
    <mergeCell ref="J49:L49"/>
    <mergeCell ref="J50:L50"/>
    <mergeCell ref="J56:L56"/>
    <mergeCell ref="N28:U28"/>
    <mergeCell ref="N30:U30"/>
    <mergeCell ref="N44:U44"/>
    <mergeCell ref="C24:U24"/>
    <mergeCell ref="C25:U25"/>
    <mergeCell ref="A26:U26"/>
    <mergeCell ref="J44:L44"/>
    <mergeCell ref="N32:U32"/>
    <mergeCell ref="A27:B27"/>
    <mergeCell ref="N27:U27"/>
    <mergeCell ref="D28:I28"/>
    <mergeCell ref="D30:I30"/>
    <mergeCell ref="D32:I32"/>
    <mergeCell ref="D34:I34"/>
    <mergeCell ref="C27:I27"/>
    <mergeCell ref="N36:U36"/>
    <mergeCell ref="N38:U38"/>
    <mergeCell ref="N34:U34"/>
    <mergeCell ref="A43:B43"/>
    <mergeCell ref="A75:U75"/>
    <mergeCell ref="J82:L82"/>
    <mergeCell ref="J83:L83"/>
    <mergeCell ref="J84:L84"/>
    <mergeCell ref="J85:L85"/>
    <mergeCell ref="J86:L86"/>
    <mergeCell ref="J87:L87"/>
    <mergeCell ref="A76:B76"/>
    <mergeCell ref="C76:C77"/>
    <mergeCell ref="D76:D77"/>
    <mergeCell ref="E76:H76"/>
    <mergeCell ref="N76:U76"/>
    <mergeCell ref="J62:L62"/>
    <mergeCell ref="J76:L76"/>
    <mergeCell ref="J93:L93"/>
    <mergeCell ref="J108:L108"/>
    <mergeCell ref="J64:L64"/>
    <mergeCell ref="J65:L65"/>
    <mergeCell ref="J66:L66"/>
    <mergeCell ref="J67:L67"/>
    <mergeCell ref="J68:L68"/>
    <mergeCell ref="J69:L69"/>
    <mergeCell ref="J70:L70"/>
    <mergeCell ref="J71:L71"/>
    <mergeCell ref="J78:L78"/>
    <mergeCell ref="J79:L79"/>
    <mergeCell ref="J80:L80"/>
    <mergeCell ref="J81:L81"/>
    <mergeCell ref="A107:U107"/>
    <mergeCell ref="A93:B93"/>
    <mergeCell ref="C93:C94"/>
    <mergeCell ref="D93:D94"/>
    <mergeCell ref="A103:D103"/>
    <mergeCell ref="E103:H103"/>
    <mergeCell ref="A73:U73"/>
    <mergeCell ref="J101:L101"/>
    <mergeCell ref="J102:L102"/>
    <mergeCell ref="A119:U119"/>
    <mergeCell ref="A120:U120"/>
    <mergeCell ref="A116:D116"/>
    <mergeCell ref="E116:H116"/>
    <mergeCell ref="N116:U116"/>
    <mergeCell ref="A118:U118"/>
    <mergeCell ref="J110:L110"/>
    <mergeCell ref="J111:L111"/>
    <mergeCell ref="J112:L112"/>
    <mergeCell ref="J113:L113"/>
    <mergeCell ref="J114:L114"/>
    <mergeCell ref="J115:L115"/>
    <mergeCell ref="J116:L116"/>
    <mergeCell ref="E108:H108"/>
    <mergeCell ref="N108:U108"/>
    <mergeCell ref="C143:U143"/>
    <mergeCell ref="A145:B145"/>
    <mergeCell ref="C145:U145"/>
    <mergeCell ref="N40:U40"/>
    <mergeCell ref="A156:B156"/>
    <mergeCell ref="A122:G122"/>
    <mergeCell ref="H122:U122"/>
    <mergeCell ref="C130:D130"/>
    <mergeCell ref="C132:U132"/>
    <mergeCell ref="C134:U134"/>
    <mergeCell ref="C136:U136"/>
    <mergeCell ref="A124:U124"/>
    <mergeCell ref="A126:B126"/>
    <mergeCell ref="A128:B128"/>
    <mergeCell ref="A130:B130"/>
    <mergeCell ref="A132:B132"/>
    <mergeCell ref="A134:B134"/>
    <mergeCell ref="A136:B136"/>
    <mergeCell ref="C126:D126"/>
    <mergeCell ref="C128:D128"/>
    <mergeCell ref="A121:U121"/>
    <mergeCell ref="J98:L98"/>
    <mergeCell ref="J99:L99"/>
    <mergeCell ref="J100:L100"/>
  </mergeCells>
  <phoneticPr fontId="2" type="noConversion"/>
  <conditionalFormatting sqref="C46:C56 C64:C70 C78:C87 C95:C102 C110:C115">
    <cfRule type="expression" dxfId="0" priority="1">
      <formula>COUNTA($C$46:$C$56,$C$64:$C$70,$C$78:$C$87,$C$95:$C$102,$C$110:$C$115)&gt;3</formula>
    </cfRule>
  </conditionalFormatting>
  <pageMargins left="0.70000000000000007" right="0.70000000000000007" top="0.75000000000000011" bottom="0.75000000000000011" header="0.30000000000000004" footer="0.30000000000000004"/>
  <pageSetup paperSize="9" scale="91" fitToHeight="7" orientation="landscape" horizontalDpi="4294967292" verticalDpi="4294967292"/>
  <headerFooter>
    <oddFooter>&amp;C&amp;"Arial Narrow,Normal"&amp;K000000&amp;P/&amp;N</oddFooter>
  </headerFooter>
  <rowBreaks count="6" manualBreakCount="6">
    <brk id="43" max="16383" man="1"/>
    <brk id="61" max="16383" man="1"/>
    <brk id="75" max="16383" man="1"/>
    <brk id="92" max="16383" man="1"/>
    <brk id="107" max="16383" man="1"/>
    <brk id="120" max="16383" man="1"/>
  </rowBreak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Eval_FP</vt:lpstr>
    </vt:vector>
  </TitlesOfParts>
  <Company>EESP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 Sauge</dc:creator>
  <cp:lastModifiedBy>Utilisateur Microsoft Office</cp:lastModifiedBy>
  <cp:lastPrinted>2020-02-12T18:01:48Z</cp:lastPrinted>
  <dcterms:created xsi:type="dcterms:W3CDTF">2013-09-25T12:26:37Z</dcterms:created>
  <dcterms:modified xsi:type="dcterms:W3CDTF">2021-06-14T09:23:17Z</dcterms:modified>
</cp:coreProperties>
</file>