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ssoit-my.sharepoint.com/personal/catherin_pontz_hes-so_ch/Documents/"/>
    </mc:Choice>
  </mc:AlternateContent>
  <xr:revisionPtr revIDLastSave="0" documentId="8_{9463E303-F949-4DEE-BD94-191F8F2D1A72}" xr6:coauthVersionLast="36" xr6:coauthVersionMax="36" xr10:uidLastSave="{00000000-0000-0000-0000-000000000000}"/>
  <bookViews>
    <workbookView xWindow="0" yWindow="0" windowWidth="25200" windowHeight="11775" xr2:uid="{49B7DD51-B631-4F2D-9B4D-E3C38ED563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  <c r="C23" i="1"/>
  <c r="C22" i="1"/>
  <c r="E17" i="1"/>
  <c r="G19" i="1"/>
  <c r="E19" i="1"/>
  <c r="C19" i="1"/>
  <c r="C20" i="1"/>
  <c r="C17" i="1"/>
  <c r="C16" i="1"/>
  <c r="C13" i="1"/>
  <c r="C12" i="1"/>
  <c r="C9" i="1"/>
  <c r="C7" i="1" l="1"/>
  <c r="C6" i="1"/>
  <c r="C5" i="1"/>
  <c r="C4" i="1"/>
  <c r="H3" i="1"/>
  <c r="H4" i="1"/>
  <c r="H5" i="1"/>
  <c r="H6" i="1"/>
  <c r="B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 Pontz</author>
  </authors>
  <commentList>
    <comment ref="E19" authorId="0" shapeId="0" xr:uid="{AC6D6809-76D9-4708-BBD0-9641A0163B89}">
      <text>
        <r>
          <rPr>
            <b/>
            <sz val="9"/>
            <color indexed="81"/>
            <rFont val="Tahoma"/>
            <charset val="1"/>
          </rPr>
          <t>Catherine Pontz:</t>
        </r>
        <r>
          <rPr>
            <sz val="9"/>
            <color indexed="81"/>
            <rFont val="Tahoma"/>
            <charset val="1"/>
          </rPr>
          <t xml:space="preserve">
net profit % on net selling price (net revenue)</t>
        </r>
      </text>
    </comment>
    <comment ref="G19" authorId="0" shapeId="0" xr:uid="{A58CD250-4F86-4E5B-83A9-38839EBD7C1E}">
      <text>
        <r>
          <rPr>
            <b/>
            <sz val="9"/>
            <color indexed="81"/>
            <rFont val="Tahoma"/>
            <charset val="1"/>
          </rPr>
          <t>Catherine Pontz:</t>
        </r>
        <r>
          <rPr>
            <sz val="9"/>
            <color indexed="81"/>
            <rFont val="Tahoma"/>
            <charset val="1"/>
          </rPr>
          <t xml:space="preserve">
net profit % on commercial cost</t>
        </r>
      </text>
    </comment>
  </commentList>
</comments>
</file>

<file path=xl/sharedStrings.xml><?xml version="1.0" encoding="utf-8"?>
<sst xmlns="http://schemas.openxmlformats.org/spreadsheetml/2006/main" count="28" uniqueCount="21">
  <si>
    <t>a)</t>
  </si>
  <si>
    <t>b)</t>
  </si>
  <si>
    <t>COGS / Total purchase cost</t>
  </si>
  <si>
    <t>purchase cost</t>
  </si>
  <si>
    <t>Net purchase price</t>
  </si>
  <si>
    <t>Discount</t>
  </si>
  <si>
    <t>Gross purchase price</t>
  </si>
  <si>
    <t>purchase</t>
  </si>
  <si>
    <t>Gross purchase price per kilo</t>
  </si>
  <si>
    <t>c)</t>
  </si>
  <si>
    <t>COGS</t>
  </si>
  <si>
    <t>Gross Margin</t>
  </si>
  <si>
    <t xml:space="preserve">Net revenue </t>
  </si>
  <si>
    <t>d)</t>
  </si>
  <si>
    <t>Fixed cost/admin expenses</t>
  </si>
  <si>
    <t>Commercial cost</t>
  </si>
  <si>
    <t>Net profit</t>
  </si>
  <si>
    <t>e)</t>
  </si>
  <si>
    <t>Net revenue</t>
  </si>
  <si>
    <t>Gross revenue</t>
  </si>
  <si>
    <t>Gross selling price per kilo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</si>
</sst>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2" fontId="0" fillId="0" borderId="0" xfId="0" applyNumberFormat="1"/>
    <xf numFmtId="2" fontId="0" fillId="2" borderId="0" xfId="0" applyNumberFormat="1" applyFill="1"/>
    <xf numFmtId="0" fontId="0" fillId="0" borderId="0" xfId="0" applyFill="1"/>
    <xf numFmtId="169" fontId="0" fillId="0" borderId="0" xfId="0" applyNumberFormat="1"/>
    <xf numFmtId="16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20E2-0AFB-4F0E-B714-4BED5132E004}">
  <dimension ref="A1:J42"/>
  <sheetViews>
    <sheetView tabSelected="1" topLeftCell="A3" zoomScale="205" zoomScaleNormal="205" workbookViewId="0">
      <selection activeCell="G27" sqref="G27"/>
    </sheetView>
  </sheetViews>
  <sheetFormatPr defaultRowHeight="15" x14ac:dyDescent="0.25"/>
  <cols>
    <col min="1" max="1" width="5" customWidth="1"/>
    <col min="2" max="2" width="26.85546875" bestFit="1" customWidth="1"/>
    <col min="3" max="3" width="9.7109375" bestFit="1" customWidth="1"/>
    <col min="4" max="5" width="6.42578125" customWidth="1"/>
    <col min="6" max="6" width="2.42578125" customWidth="1"/>
    <col min="7" max="7" width="24.85546875" bestFit="1" customWidth="1"/>
  </cols>
  <sheetData>
    <row r="1" spans="1:10" x14ac:dyDescent="0.25">
      <c r="A1" t="s">
        <v>0</v>
      </c>
      <c r="B1">
        <f>2100-100</f>
        <v>2000</v>
      </c>
    </row>
    <row r="3" spans="1:10" x14ac:dyDescent="0.25">
      <c r="A3" t="s">
        <v>1</v>
      </c>
      <c r="B3" t="s">
        <v>2</v>
      </c>
      <c r="C3">
        <v>5989.2</v>
      </c>
      <c r="D3">
        <v>105</v>
      </c>
      <c r="G3" s="1" t="s">
        <v>6</v>
      </c>
      <c r="H3" s="1">
        <f>H5*J3/J5</f>
        <v>6200</v>
      </c>
      <c r="J3">
        <v>100</v>
      </c>
    </row>
    <row r="4" spans="1:10" x14ac:dyDescent="0.25">
      <c r="B4" t="s">
        <v>7</v>
      </c>
      <c r="C4">
        <f>C3*D4/D3</f>
        <v>-285.2</v>
      </c>
      <c r="D4">
        <v>-5</v>
      </c>
      <c r="G4" t="s">
        <v>5</v>
      </c>
      <c r="H4">
        <f>H5*-J4/J5</f>
        <v>-496</v>
      </c>
      <c r="J4">
        <v>8</v>
      </c>
    </row>
    <row r="5" spans="1:10" x14ac:dyDescent="0.25">
      <c r="B5" t="s">
        <v>4</v>
      </c>
      <c r="C5">
        <f>SUM(C3:C4)</f>
        <v>5704</v>
      </c>
      <c r="E5">
        <v>92</v>
      </c>
      <c r="G5" t="s">
        <v>4</v>
      </c>
      <c r="H5">
        <f>H7*I5/I7</f>
        <v>5704</v>
      </c>
      <c r="I5">
        <v>100</v>
      </c>
      <c r="J5">
        <v>92</v>
      </c>
    </row>
    <row r="6" spans="1:10" x14ac:dyDescent="0.25">
      <c r="B6" t="s">
        <v>5</v>
      </c>
      <c r="C6">
        <f>C5*E6/E5</f>
        <v>496</v>
      </c>
      <c r="E6">
        <v>8</v>
      </c>
      <c r="G6" t="s">
        <v>3</v>
      </c>
      <c r="H6">
        <f>H7*I6/I7</f>
        <v>285.2</v>
      </c>
      <c r="I6">
        <v>5</v>
      </c>
    </row>
    <row r="7" spans="1:10" x14ac:dyDescent="0.25">
      <c r="B7" s="1" t="s">
        <v>6</v>
      </c>
      <c r="C7" s="1">
        <f>C6*E7/E6</f>
        <v>6200</v>
      </c>
      <c r="E7">
        <v>100</v>
      </c>
      <c r="G7" t="s">
        <v>2</v>
      </c>
      <c r="H7">
        <v>5989.2</v>
      </c>
      <c r="I7">
        <v>105</v>
      </c>
    </row>
    <row r="9" spans="1:10" x14ac:dyDescent="0.25">
      <c r="B9" s="1" t="s">
        <v>8</v>
      </c>
      <c r="C9" s="3">
        <f>C7/2100</f>
        <v>2.9523809523809526</v>
      </c>
    </row>
    <row r="11" spans="1:10" x14ac:dyDescent="0.25">
      <c r="A11" t="s">
        <v>9</v>
      </c>
      <c r="B11" s="4" t="s">
        <v>10</v>
      </c>
      <c r="C11">
        <v>5989.2</v>
      </c>
      <c r="D11">
        <v>85</v>
      </c>
    </row>
    <row r="12" spans="1:10" x14ac:dyDescent="0.25">
      <c r="B12" s="4" t="s">
        <v>11</v>
      </c>
      <c r="C12" s="5">
        <f>C11*D12/D11</f>
        <v>1056.9176470588236</v>
      </c>
      <c r="D12">
        <v>15</v>
      </c>
    </row>
    <row r="13" spans="1:10" x14ac:dyDescent="0.25">
      <c r="B13" s="1" t="s">
        <v>12</v>
      </c>
      <c r="C13" s="6">
        <f>C12+C11</f>
        <v>7046.1176470588234</v>
      </c>
      <c r="D13" s="1">
        <v>100</v>
      </c>
    </row>
    <row r="14" spans="1:10" x14ac:dyDescent="0.25">
      <c r="C14" s="5"/>
    </row>
    <row r="15" spans="1:10" x14ac:dyDescent="0.25">
      <c r="A15" t="s">
        <v>13</v>
      </c>
      <c r="B15" t="s">
        <v>10</v>
      </c>
      <c r="C15" s="5">
        <v>5989.2</v>
      </c>
      <c r="D15">
        <v>100</v>
      </c>
    </row>
    <row r="16" spans="1:10" x14ac:dyDescent="0.25">
      <c r="B16" t="s">
        <v>14</v>
      </c>
      <c r="C16" s="5">
        <f>C15*D16/D15</f>
        <v>598.91999999999996</v>
      </c>
      <c r="D16">
        <v>10</v>
      </c>
    </row>
    <row r="17" spans="1:7" x14ac:dyDescent="0.25">
      <c r="B17" t="s">
        <v>15</v>
      </c>
      <c r="C17" s="5">
        <f>C15+C16</f>
        <v>6588.12</v>
      </c>
      <c r="D17">
        <v>110</v>
      </c>
      <c r="E17">
        <f>E20-E19</f>
        <v>93.5</v>
      </c>
      <c r="G17">
        <v>100</v>
      </c>
    </row>
    <row r="18" spans="1:7" x14ac:dyDescent="0.25">
      <c r="C18" s="5"/>
    </row>
    <row r="19" spans="1:7" x14ac:dyDescent="0.25">
      <c r="B19" s="1" t="s">
        <v>16</v>
      </c>
      <c r="C19" s="6">
        <f>C20-C17</f>
        <v>457.99764705882353</v>
      </c>
      <c r="E19">
        <f>C19*E20/C20</f>
        <v>6.5</v>
      </c>
      <c r="G19" s="2">
        <f>C19*G17/C17</f>
        <v>6.9518716577540101</v>
      </c>
    </row>
    <row r="20" spans="1:7" x14ac:dyDescent="0.25">
      <c r="B20" t="s">
        <v>12</v>
      </c>
      <c r="C20" s="5">
        <f>C13</f>
        <v>7046.1176470588234</v>
      </c>
      <c r="E20">
        <v>100</v>
      </c>
      <c r="G20">
        <v>106.95</v>
      </c>
    </row>
    <row r="21" spans="1:7" x14ac:dyDescent="0.25">
      <c r="C21" s="5"/>
    </row>
    <row r="22" spans="1:7" x14ac:dyDescent="0.25">
      <c r="A22" t="s">
        <v>17</v>
      </c>
      <c r="B22" t="s">
        <v>18</v>
      </c>
      <c r="C22" s="5">
        <f>C20</f>
        <v>7046.1176470588234</v>
      </c>
      <c r="D22">
        <v>96</v>
      </c>
    </row>
    <row r="23" spans="1:7" x14ac:dyDescent="0.25">
      <c r="B23" t="s">
        <v>5</v>
      </c>
      <c r="C23" s="5">
        <f>C22*D23/D22</f>
        <v>293.58823529411762</v>
      </c>
      <c r="D23">
        <v>4</v>
      </c>
    </row>
    <row r="24" spans="1:7" x14ac:dyDescent="0.25">
      <c r="B24" s="1" t="s">
        <v>19</v>
      </c>
      <c r="C24" s="6">
        <f>C22*D24/D22</f>
        <v>7339.7058823529405</v>
      </c>
      <c r="D24" s="1">
        <v>100</v>
      </c>
    </row>
    <row r="25" spans="1:7" x14ac:dyDescent="0.25">
      <c r="C25" s="5"/>
    </row>
    <row r="26" spans="1:7" x14ac:dyDescent="0.25">
      <c r="B26" t="s">
        <v>20</v>
      </c>
      <c r="C26" s="5">
        <f>C24/1900</f>
        <v>3.8630030959752317</v>
      </c>
    </row>
    <row r="27" spans="1:7" x14ac:dyDescent="0.25">
      <c r="C27" s="5"/>
    </row>
    <row r="28" spans="1:7" x14ac:dyDescent="0.25">
      <c r="C28" s="5"/>
    </row>
    <row r="29" spans="1:7" x14ac:dyDescent="0.25">
      <c r="C29" s="5"/>
    </row>
    <row r="30" spans="1:7" x14ac:dyDescent="0.25">
      <c r="C30" s="5"/>
    </row>
    <row r="31" spans="1:7" x14ac:dyDescent="0.25">
      <c r="C31" s="5"/>
    </row>
    <row r="32" spans="1:7" x14ac:dyDescent="0.25">
      <c r="C32" s="5"/>
    </row>
    <row r="33" spans="3:3" x14ac:dyDescent="0.25">
      <c r="C33" s="5"/>
    </row>
    <row r="34" spans="3:3" x14ac:dyDescent="0.25">
      <c r="C34" s="5"/>
    </row>
    <row r="35" spans="3:3" x14ac:dyDescent="0.25">
      <c r="C35" s="5"/>
    </row>
    <row r="36" spans="3:3" x14ac:dyDescent="0.25">
      <c r="C36" s="5"/>
    </row>
    <row r="37" spans="3:3" x14ac:dyDescent="0.25">
      <c r="C37" s="5"/>
    </row>
    <row r="38" spans="3:3" x14ac:dyDescent="0.25">
      <c r="C38" s="5"/>
    </row>
    <row r="39" spans="3:3" x14ac:dyDescent="0.25">
      <c r="C39" s="5"/>
    </row>
    <row r="40" spans="3:3" x14ac:dyDescent="0.25">
      <c r="C40" s="5"/>
    </row>
    <row r="41" spans="3:3" x14ac:dyDescent="0.25">
      <c r="C41" s="5"/>
    </row>
    <row r="42" spans="3:3" x14ac:dyDescent="0.25">
      <c r="C42" s="5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326B46E59D94A9044B0702AB4ED7B" ma:contentTypeVersion="5" ma:contentTypeDescription="Crée un document." ma:contentTypeScope="" ma:versionID="0f9048e1096d54f64e648257534190c0">
  <xsd:schema xmlns:xsd="http://www.w3.org/2001/XMLSchema" xmlns:xs="http://www.w3.org/2001/XMLSchema" xmlns:p="http://schemas.microsoft.com/office/2006/metadata/properties" xmlns:ns3="d72e7e52-18e5-4574-ad5b-fe23cb391a25" targetNamespace="http://schemas.microsoft.com/office/2006/metadata/properties" ma:root="true" ma:fieldsID="8e06a8cc855dbd32fef7e36bf14748cc" ns3:_="">
    <xsd:import namespace="d72e7e52-18e5-4574-ad5b-fe23cb391a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e7e52-18e5-4574-ad5b-fe23cb391a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714C47-F33D-4566-A168-082C591E1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2e7e52-18e5-4574-ad5b-fe23cb391a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D97C2D-43A3-4E67-819B-805261A179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82840A-B903-4D2B-8CD5-1800BC45CDB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72e7e52-18e5-4574-ad5b-fe23cb391a25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HESSOVS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Pontz Catherine</dc:creator>
  <cp:lastModifiedBy>Pontz Catherine</cp:lastModifiedBy>
  <dcterms:created xsi:type="dcterms:W3CDTF">2024-12-06T09:37:23Z</dcterms:created>
  <dcterms:modified xsi:type="dcterms:W3CDTF">2024-12-06T10:09:59Z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0x0101003F3326B46E59D94A9044B0702AB4ED7B</vt:lpwstr>
  </property>
</Properties>
</file>