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1-HES\Cours\Master\Module 13\Atelier Analyses quantitatives\Protocole à cas unique\Alizée Crotto - 2024\"/>
    </mc:Choice>
  </mc:AlternateContent>
  <xr:revisionPtr revIDLastSave="0" documentId="13_ncr:1_{056E816A-E474-420C-9BF9-5401BF0B3AF9}" xr6:coauthVersionLast="47" xr6:coauthVersionMax="47" xr10:uidLastSave="{00000000-0000-0000-0000-000000000000}"/>
  <bookViews>
    <workbookView xWindow="-120" yWindow="-120" windowWidth="29040" windowHeight="15840" activeTab="2" xr2:uid="{6B5CEA27-5ADA-6845-9B80-1BF9AF0E03D8}"/>
  </bookViews>
  <sheets>
    <sheet name="Polygone de sustentation" sheetId="2" r:id="rId1"/>
    <sheet name="Questionnaire FES-I" sheetId="1" r:id="rId2"/>
    <sheet name="Analyses visuelles donnée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246" i="3" l="1"/>
  <c r="AA246" i="3"/>
  <c r="W246" i="3"/>
  <c r="AD245" i="3"/>
  <c r="AA245" i="3"/>
  <c r="W245" i="3"/>
  <c r="AD244" i="3"/>
  <c r="AA244" i="3"/>
  <c r="W244" i="3"/>
  <c r="AD243" i="3"/>
  <c r="AA243" i="3"/>
  <c r="W243" i="3"/>
  <c r="G60" i="3"/>
  <c r="F59" i="3"/>
  <c r="G58" i="3"/>
  <c r="F58" i="3"/>
  <c r="G57" i="3"/>
  <c r="G55" i="3"/>
  <c r="F55" i="3"/>
  <c r="G54" i="3"/>
  <c r="F54" i="3"/>
  <c r="G53" i="3"/>
  <c r="F53" i="3"/>
  <c r="G52" i="3"/>
  <c r="G51" i="3"/>
  <c r="F51" i="3"/>
  <c r="F48" i="3"/>
  <c r="C73" i="3"/>
  <c r="F60" i="3"/>
  <c r="G59" i="3"/>
  <c r="G56" i="3"/>
  <c r="F56" i="3"/>
  <c r="F52" i="3"/>
  <c r="G50" i="3"/>
  <c r="C25" i="1"/>
  <c r="C24" i="1"/>
  <c r="C23" i="1"/>
  <c r="B74" i="3" l="1"/>
  <c r="W101" i="3"/>
  <c r="G48" i="3"/>
  <c r="B77" i="3"/>
  <c r="C74" i="3"/>
  <c r="F50" i="3"/>
  <c r="G47" i="3"/>
  <c r="B75" i="3"/>
  <c r="C75" i="3"/>
  <c r="B73" i="3"/>
  <c r="F49" i="3"/>
  <c r="F57" i="3"/>
  <c r="G49" i="3"/>
  <c r="F47" i="3"/>
  <c r="H47" i="3" s="1"/>
  <c r="C76" i="3"/>
  <c r="C77" i="3"/>
  <c r="B76" i="3"/>
  <c r="W102" i="3" l="1"/>
  <c r="I47" i="3"/>
  <c r="J47" i="3" s="1"/>
  <c r="K47" i="3" s="1"/>
  <c r="AC113" i="3"/>
  <c r="AC112" i="3"/>
  <c r="AC114" i="3"/>
  <c r="AB105" i="3"/>
  <c r="AB111" i="3"/>
  <c r="AB110" i="3"/>
  <c r="AB104" i="3"/>
  <c r="AB109" i="3"/>
  <c r="AB108" i="3"/>
  <c r="AB107" i="3"/>
  <c r="AB106" i="3"/>
  <c r="Y111" i="3"/>
  <c r="Y109" i="3"/>
  <c r="Y108" i="3"/>
  <c r="Y107" i="3"/>
  <c r="Y110" i="3"/>
  <c r="Y106" i="3"/>
  <c r="Y105" i="3"/>
  <c r="Y104" i="3"/>
  <c r="W103" i="3"/>
  <c r="AA103" i="3"/>
  <c r="AA102" i="3"/>
  <c r="AA101" i="3"/>
  <c r="Z113" i="3"/>
  <c r="Z112" i="3"/>
  <c r="Z114" i="3"/>
  <c r="X103" i="3"/>
  <c r="X101" i="3"/>
  <c r="X102" i="3"/>
  <c r="V108" i="3"/>
  <c r="V109" i="3"/>
  <c r="V105" i="3"/>
  <c r="V104" i="3"/>
  <c r="V111" i="3"/>
  <c r="V107" i="3"/>
  <c r="V106" i="3"/>
  <c r="V110" i="3"/>
  <c r="V103" i="3"/>
  <c r="V102" i="3"/>
  <c r="V101" i="3"/>
  <c r="AI102" i="3"/>
  <c r="AH101" i="3"/>
  <c r="AI101" i="3"/>
  <c r="AI103" i="3"/>
  <c r="AH102" i="3"/>
  <c r="AH103" i="3"/>
  <c r="W104" i="3"/>
  <c r="W109" i="3"/>
  <c r="W105" i="3"/>
  <c r="W108" i="3"/>
  <c r="W111" i="3"/>
  <c r="W107" i="3"/>
  <c r="W110" i="3"/>
  <c r="W106" i="3"/>
  <c r="AK112" i="3"/>
  <c r="AK114" i="3"/>
  <c r="AK113" i="3"/>
  <c r="AH114" i="3"/>
  <c r="AH113" i="3"/>
  <c r="AH112" i="3"/>
  <c r="AJ110" i="3"/>
  <c r="AH110" i="3"/>
  <c r="AH108" i="3"/>
  <c r="AJ105" i="3"/>
  <c r="AJ111" i="3"/>
  <c r="AH109" i="3"/>
  <c r="AJ104" i="3"/>
  <c r="AJ106" i="3"/>
  <c r="AH106" i="3"/>
  <c r="AH111" i="3"/>
  <c r="AJ107" i="3"/>
  <c r="AH105" i="3"/>
  <c r="AJ108" i="3"/>
  <c r="AJ109" i="3"/>
  <c r="AH104" i="3"/>
  <c r="AH107" i="3"/>
  <c r="V112" i="3"/>
  <c r="V113" i="3"/>
  <c r="V114" i="3"/>
  <c r="W114" i="3"/>
  <c r="W112" i="3"/>
  <c r="W113" i="3"/>
  <c r="I62" i="3" l="1"/>
</calcChain>
</file>

<file path=xl/sharedStrings.xml><?xml version="1.0" encoding="utf-8"?>
<sst xmlns="http://schemas.openxmlformats.org/spreadsheetml/2006/main" count="319" uniqueCount="120">
  <si>
    <t>A</t>
  </si>
  <si>
    <t>B</t>
  </si>
  <si>
    <t>A’</t>
  </si>
  <si>
    <t xml:space="preserve">Yeux ouverts </t>
  </si>
  <si>
    <t xml:space="preserve">Yeux fermés </t>
  </si>
  <si>
    <t xml:space="preserve">Indicateur protocole à cas unique : aire du polygone de sutentation : </t>
  </si>
  <si>
    <t>Condition A</t>
  </si>
  <si>
    <t>Condition B</t>
  </si>
  <si>
    <t>Condition A’</t>
  </si>
  <si>
    <t xml:space="preserve">Moyenne </t>
  </si>
  <si>
    <t xml:space="preserve">Médiane </t>
  </si>
  <si>
    <t xml:space="preserve">Étendue </t>
  </si>
  <si>
    <t xml:space="preserve">Degré relatif de variation </t>
  </si>
  <si>
    <t xml:space="preserve">Degré absolu de variation </t>
  </si>
  <si>
    <t xml:space="preserve">Tendance </t>
  </si>
  <si>
    <t xml:space="preserve">Questionnaire FES-I en pré/post test : </t>
  </si>
  <si>
    <t xml:space="preserve">Avant </t>
  </si>
  <si>
    <t xml:space="preserve">Après </t>
  </si>
  <si>
    <t xml:space="preserve">Faire le ménage </t>
  </si>
  <si>
    <t xml:space="preserve">Préparer des repas simples </t>
  </si>
  <si>
    <t>Prendre une douche/bain</t>
  </si>
  <si>
    <t xml:space="preserve">Aller faire les courses </t>
  </si>
  <si>
    <t>Vous levez d'une chaise ou vous asseoir</t>
  </si>
  <si>
    <t xml:space="preserve">Monter/descendre des escaliers </t>
  </si>
  <si>
    <t xml:space="preserve">Vous promener dehors dans le quartier </t>
  </si>
  <si>
    <t xml:space="preserve">Atteindre quelque chose au-dessus de votre tête ou par terre </t>
  </si>
  <si>
    <t xml:space="preserve">Aller répondre au téléphone avant qu'il s'arrête de sonner </t>
  </si>
  <si>
    <t xml:space="preserve">Marcher sur une surface glissante </t>
  </si>
  <si>
    <t>Rendre visite à un ami/ connaissance</t>
  </si>
  <si>
    <t xml:space="preserve">Marcher dans un endroit où il y a beaucoup de monde </t>
  </si>
  <si>
    <t xml:space="preserve">Marcher sur un sol inégal </t>
  </si>
  <si>
    <t xml:space="preserve">Descendre ou monter une pente </t>
  </si>
  <si>
    <t xml:space="preserve">Sortir </t>
  </si>
  <si>
    <t xml:space="preserve">Total </t>
  </si>
  <si>
    <t>Écart-type</t>
  </si>
  <si>
    <t xml:space="preserve">Échelle </t>
  </si>
  <si>
    <t xml:space="preserve">Pas du tout inquiet </t>
  </si>
  <si>
    <t>Très inquiet</t>
  </si>
  <si>
    <t xml:space="preserve">Un peu inquiet </t>
  </si>
  <si>
    <t xml:space="preserve">Assez inquiet </t>
  </si>
  <si>
    <t>Score max possible = 64</t>
  </si>
  <si>
    <t>Plus le score total est élévé, plus la peur de chuter est présente</t>
  </si>
  <si>
    <t xml:space="preserve">Yeux ouverts : </t>
  </si>
  <si>
    <t xml:space="preserve">Yeux fermés : </t>
  </si>
  <si>
    <t>S'habiller/ se déshabiller</t>
  </si>
  <si>
    <t>Analyses</t>
  </si>
  <si>
    <t>Pré-T 1</t>
  </si>
  <si>
    <t>Pré-T 2</t>
  </si>
  <si>
    <t>Pré-T 3</t>
  </si>
  <si>
    <t>Post-T 1</t>
  </si>
  <si>
    <t>Post-T 2</t>
  </si>
  <si>
    <t>Post-T 3</t>
  </si>
  <si>
    <t>Moyenne</t>
  </si>
  <si>
    <t>Observations</t>
  </si>
  <si>
    <t>Pré-test</t>
  </si>
  <si>
    <t>Post-test</t>
  </si>
  <si>
    <t>Etendue des scores</t>
  </si>
  <si>
    <t>Erreur standard</t>
  </si>
  <si>
    <t>Critère de recouvrement</t>
  </si>
  <si>
    <t>% de mesures au sein d'une phase qui se recouvrent avec l'étendue des données au sein d'une autre phase</t>
  </si>
  <si>
    <t>Analyses Protocole à cas unique</t>
  </si>
  <si>
    <t>Thérapie</t>
  </si>
  <si>
    <t>Critère de niveau</t>
  </si>
  <si>
    <t>Médiane</t>
  </si>
  <si>
    <t>Diff. de niveau absolu</t>
  </si>
  <si>
    <t>Diff. de niveau relatif</t>
  </si>
  <si>
    <t xml:space="preserve">Critère de tendance                          </t>
  </si>
  <si>
    <t>Pente de la régression linéaire</t>
  </si>
  <si>
    <t>Critère de variation</t>
  </si>
  <si>
    <t>Min</t>
  </si>
  <si>
    <t>Max</t>
  </si>
  <si>
    <t>Polygone de sustentation</t>
  </si>
  <si>
    <t>Différence yeux ouverts - fermés</t>
  </si>
  <si>
    <t>Yeux ouverts</t>
  </si>
  <si>
    <t>Yeux fermés</t>
  </si>
  <si>
    <t>Existe-il une différence entre les 2 conditions yeux ouverts et yeux fermés ?</t>
  </si>
  <si>
    <t>Wilcoxon Signed-Rank Test Calculator                                     Test non-paramétrique</t>
  </si>
  <si>
    <t>Wilcoxon Signed-Rank Test Calculator (socscistatistics.com)</t>
  </si>
  <si>
    <t>Signe de la diff yeux ouverts-fermés</t>
  </si>
  <si>
    <t>Diff absolue ouverts-fermés</t>
  </si>
  <si>
    <t>Classement par rang de la diff absolue</t>
  </si>
  <si>
    <t>signe * classement par rang de la diff absolue</t>
  </si>
  <si>
    <t>Etendue</t>
  </si>
  <si>
    <t>Coefficient de corrélation</t>
  </si>
  <si>
    <t>Somme des rangs positifs</t>
  </si>
  <si>
    <t>Somme des rangs négatifs</t>
  </si>
  <si>
    <t>W (min entre somme rangs +/-</t>
  </si>
  <si>
    <t>Valeur critique de W (bilatéral)</t>
  </si>
  <si>
    <t>Significativité</t>
  </si>
  <si>
    <t>Mean Difference: -187.61</t>
  </si>
  <si>
    <t>Les deux conditions</t>
  </si>
  <si>
    <t>Les 2 conditions</t>
  </si>
  <si>
    <t xml:space="preserve"> 1-3</t>
  </si>
  <si>
    <t xml:space="preserve"> 4-5</t>
  </si>
  <si>
    <t xml:space="preserve"> 6-8</t>
  </si>
  <si>
    <t>Suppression des virgules pour la lisibilité des graphiques</t>
  </si>
  <si>
    <t>Moy</t>
  </si>
  <si>
    <t>Moy Pré-Test</t>
  </si>
  <si>
    <t>Moy Séances</t>
  </si>
  <si>
    <t>Moy Post-test</t>
  </si>
  <si>
    <t>Evaluer si le niveau moyen change d'une phase à l'autre</t>
  </si>
  <si>
    <t>Examiner si la pente change d'une phase à l'autre</t>
  </si>
  <si>
    <t>Evaluer si l'étendue des données change d'une phase à l'autre</t>
  </si>
  <si>
    <t>Caractère immédiat de l'effet</t>
  </si>
  <si>
    <t>ampleur du changement (considéré sur le niveau, la tendance ou la variabilité) entre les 3 dernières mesures d'une phase et les 3 premières mesures de la phase suivante</t>
  </si>
  <si>
    <t>Critère de similarité interphases</t>
  </si>
  <si>
    <t>correspond au degré auquel les phases de conditions équivalentes sont associées à des patrons de données similaires</t>
  </si>
  <si>
    <t>Ici non pertinent pour ces données</t>
  </si>
  <si>
    <t>Analyses Protocole à cas unique selon le modèle de Gemma</t>
  </si>
  <si>
    <t>Degré relatif de variation</t>
  </si>
  <si>
    <t>Tendance</t>
  </si>
  <si>
    <t>Degré absolu de variation</t>
  </si>
  <si>
    <t>Stabilité</t>
  </si>
  <si>
    <t>médiane * 0,25</t>
  </si>
  <si>
    <t>Envelopppe inf</t>
  </si>
  <si>
    <t>Enveloppe sup</t>
  </si>
  <si>
    <t>% données dans inter</t>
  </si>
  <si>
    <t>Test des 80%</t>
  </si>
  <si>
    <t>Dernière mesure - première</t>
  </si>
  <si>
    <t>sur même série: Médiane 2ème moitié - médiane 1ère moitié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</si>
</sst>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Aptos Narrow"/>
      <family val="2"/>
      <scheme val="minor"/>
    </font>
    <font>
      <b/>
      <u/>
      <sz val="12"/>
      <color theme="1"/>
      <name val="Arial"/>
      <family val="2"/>
    </font>
    <font>
      <sz val="12"/>
      <color rgb="FF000000"/>
      <name val="Arial"/>
      <family val="2"/>
    </font>
    <font>
      <b/>
      <u/>
      <sz val="12"/>
      <color rgb="FFFF0000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1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sz val="26"/>
      <color theme="1"/>
      <name val="Aptos Narrow"/>
      <family val="2"/>
      <scheme val="minor"/>
    </font>
    <font>
      <b/>
      <sz val="18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i/>
      <sz val="12"/>
      <color theme="1"/>
      <name val="Aptos Narrow"/>
      <family val="2"/>
      <scheme val="minor"/>
    </font>
    <font>
      <b/>
      <sz val="16"/>
      <color theme="1"/>
      <name val="Aptos Narrow"/>
      <family val="2"/>
      <scheme val="minor"/>
    </font>
    <font>
      <b/>
      <sz val="18"/>
      <color rgb="FF000000"/>
      <name val="Arial"/>
      <family val="2"/>
    </font>
    <font>
      <sz val="11"/>
      <color theme="1"/>
      <name val="Calibri"/>
      <family val="2"/>
    </font>
    <font>
      <u/>
      <sz val="12"/>
      <color theme="10"/>
      <name val="Aptos Narrow"/>
      <family val="2"/>
      <scheme val="minor"/>
    </font>
    <font>
      <sz val="11"/>
      <color rgb="FF000000"/>
      <name val="Open Sans"/>
      <family val="2"/>
    </font>
    <font>
      <sz val="14"/>
      <color theme="1"/>
      <name val="Aptos Narrow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FAE2D5"/>
        <bgColor indexed="64"/>
      </patternFill>
    </fill>
    <fill>
      <patternFill patternType="solid">
        <fgColor rgb="FFDAE9F7"/>
        <bgColor indexed="64"/>
      </patternFill>
    </fill>
    <fill>
      <patternFill patternType="solid">
        <fgColor rgb="FFD9F2D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DEFE7"/>
        <bgColor indexed="64"/>
      </patternFill>
    </fill>
    <fill>
      <patternFill patternType="solid">
        <fgColor rgb="FFF6FAF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5C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B9FF"/>
        <bgColor indexed="64"/>
      </patternFill>
    </fill>
    <fill>
      <patternFill patternType="solid">
        <fgColor rgb="FFFFCDCE"/>
        <bgColor indexed="64"/>
      </patternFill>
    </fill>
    <fill>
      <patternFill patternType="solid">
        <fgColor rgb="FFFFDDFF"/>
        <bgColor indexed="64"/>
      </patternFill>
    </fill>
    <fill>
      <patternFill patternType="solid">
        <fgColor rgb="FFFFFFEF"/>
        <bgColor indexed="64"/>
      </patternFill>
    </fill>
    <fill>
      <patternFill patternType="solid">
        <fgColor rgb="FFFFEBEB"/>
        <bgColor indexed="64"/>
      </patternFill>
    </fill>
    <fill>
      <patternFill patternType="solid">
        <fgColor rgb="FFBF9FFF"/>
        <bgColor indexed="64"/>
      </patternFill>
    </fill>
    <fill>
      <patternFill patternType="solid">
        <fgColor rgb="FFCCB3FF"/>
        <bgColor indexed="64"/>
      </patternFill>
    </fill>
    <fill>
      <patternFill patternType="solid">
        <fgColor rgb="FF8FFFFF"/>
        <bgColor indexed="64"/>
      </patternFill>
    </fill>
    <fill>
      <patternFill patternType="solid">
        <fgColor rgb="FFC1FFFF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66FFFF"/>
        <bgColor rgb="FF000000"/>
      </patternFill>
    </fill>
    <fill>
      <patternFill patternType="solid">
        <fgColor theme="3" tint="0.749992370372631"/>
        <bgColor indexed="64"/>
      </patternFill>
    </fill>
    <fill>
      <patternFill patternType="solid">
        <fgColor theme="3" tint="0.89999084444715716"/>
        <bgColor indexed="64"/>
      </patternFill>
    </fill>
    <fill>
      <patternFill patternType="solid">
        <fgColor rgb="FFE9F2FB"/>
        <bgColor indexed="64"/>
      </patternFill>
    </fill>
    <fill>
      <patternFill patternType="solid">
        <fgColor rgb="FFF5F9FD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98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 applyAlignment="1">
      <alignment vertical="center"/>
    </xf>
    <xf numFmtId="0" fontId="4" fillId="0" borderId="0" xfId="0" applyFont="1"/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5" fillId="5" borderId="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vertical="center"/>
    </xf>
    <xf numFmtId="0" fontId="1" fillId="0" borderId="0" xfId="0" applyFont="1"/>
    <xf numFmtId="0" fontId="4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right" vertical="center" wrapText="1"/>
    </xf>
    <xf numFmtId="0" fontId="2" fillId="5" borderId="2" xfId="0" applyFont="1" applyFill="1" applyBorder="1" applyAlignment="1">
      <alignment vertical="center" wrapText="1"/>
    </xf>
    <xf numFmtId="0" fontId="2" fillId="6" borderId="2" xfId="0" applyFont="1" applyFill="1" applyBorder="1" applyAlignment="1">
      <alignment vertical="center" wrapText="1"/>
    </xf>
    <xf numFmtId="0" fontId="5" fillId="0" borderId="3" xfId="0" applyFont="1" applyBorder="1" applyAlignment="1">
      <alignment horizontal="right" vertical="center" wrapText="1"/>
    </xf>
    <xf numFmtId="0" fontId="2" fillId="5" borderId="4" xfId="0" applyFont="1" applyFill="1" applyBorder="1" applyAlignment="1">
      <alignment vertical="center" wrapText="1"/>
    </xf>
    <xf numFmtId="0" fontId="2" fillId="6" borderId="4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8" fillId="0" borderId="0" xfId="0" applyFont="1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11" borderId="0" xfId="0" applyFill="1"/>
    <xf numFmtId="0" fontId="6" fillId="0" borderId="0" xfId="0" applyFont="1"/>
    <xf numFmtId="0" fontId="9" fillId="0" borderId="0" xfId="0" applyFont="1"/>
    <xf numFmtId="0" fontId="6" fillId="11" borderId="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13" borderId="11" xfId="0" applyFont="1" applyFill="1" applyBorder="1" applyAlignment="1">
      <alignment horizontal="center" vertical="center"/>
    </xf>
    <xf numFmtId="2" fontId="0" fillId="11" borderId="14" xfId="0" applyNumberFormat="1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16" borderId="17" xfId="0" applyNumberFormat="1" applyFill="1" applyBorder="1" applyAlignment="1">
      <alignment horizontal="center"/>
    </xf>
    <xf numFmtId="2" fontId="0" fillId="0" borderId="0" xfId="0" applyNumberFormat="1"/>
    <xf numFmtId="2" fontId="0" fillId="18" borderId="19" xfId="0" applyNumberFormat="1" applyFill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19" borderId="22" xfId="0" applyNumberFormat="1" applyFill="1" applyBorder="1" applyAlignment="1">
      <alignment horizontal="center"/>
    </xf>
    <xf numFmtId="2" fontId="0" fillId="11" borderId="19" xfId="0" applyNumberFormat="1" applyFill="1" applyBorder="1" applyAlignment="1">
      <alignment horizontal="center"/>
    </xf>
    <xf numFmtId="2" fontId="0" fillId="16" borderId="22" xfId="0" applyNumberFormat="1" applyFill="1" applyBorder="1" applyAlignment="1">
      <alignment horizontal="center"/>
    </xf>
    <xf numFmtId="2" fontId="0" fillId="18" borderId="24" xfId="0" applyNumberFormat="1" applyFill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19" borderId="27" xfId="0" applyNumberFormat="1" applyFill="1" applyBorder="1" applyAlignment="1">
      <alignment horizontal="center"/>
    </xf>
    <xf numFmtId="2" fontId="0" fillId="11" borderId="9" xfId="0" applyNumberForma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16" borderId="11" xfId="0" applyNumberForma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6" xfId="0" applyBorder="1"/>
    <xf numFmtId="0" fontId="11" fillId="0" borderId="5" xfId="0" applyFont="1" applyBorder="1" applyAlignment="1">
      <alignment horizontal="center"/>
    </xf>
    <xf numFmtId="2" fontId="0" fillId="6" borderId="19" xfId="0" applyNumberFormat="1" applyFill="1" applyBorder="1" applyAlignment="1">
      <alignment horizontal="center"/>
    </xf>
    <xf numFmtId="2" fontId="0" fillId="5" borderId="22" xfId="0" applyNumberFormat="1" applyFill="1" applyBorder="1" applyAlignment="1">
      <alignment horizontal="center"/>
    </xf>
    <xf numFmtId="0" fontId="0" fillId="0" borderId="0" xfId="0" applyAlignment="1">
      <alignment vertical="center"/>
    </xf>
    <xf numFmtId="0" fontId="7" fillId="7" borderId="33" xfId="0" applyFont="1" applyFill="1" applyBorder="1" applyAlignment="1">
      <alignment horizontal="center" vertical="center"/>
    </xf>
    <xf numFmtId="2" fontId="7" fillId="8" borderId="34" xfId="0" applyNumberFormat="1" applyFont="1" applyFill="1" applyBorder="1" applyAlignment="1">
      <alignment horizontal="center" vertical="center"/>
    </xf>
    <xf numFmtId="2" fontId="0" fillId="9" borderId="14" xfId="0" applyNumberFormat="1" applyFill="1" applyBorder="1" applyAlignment="1">
      <alignment horizontal="center"/>
    </xf>
    <xf numFmtId="2" fontId="0" fillId="10" borderId="17" xfId="0" applyNumberFormat="1" applyFill="1" applyBorder="1" applyAlignment="1">
      <alignment horizontal="center"/>
    </xf>
    <xf numFmtId="2" fontId="0" fillId="9" borderId="19" xfId="0" applyNumberFormat="1" applyFill="1" applyBorder="1" applyAlignment="1">
      <alignment horizontal="center"/>
    </xf>
    <xf numFmtId="2" fontId="0" fillId="10" borderId="22" xfId="0" applyNumberFormat="1" applyFill="1" applyBorder="1" applyAlignment="1">
      <alignment horizontal="center"/>
    </xf>
    <xf numFmtId="2" fontId="0" fillId="9" borderId="24" xfId="0" applyNumberFormat="1" applyFill="1" applyBorder="1" applyAlignment="1">
      <alignment horizontal="center"/>
    </xf>
    <xf numFmtId="2" fontId="0" fillId="10" borderId="27" xfId="0" applyNumberFormat="1" applyFill="1" applyBorder="1" applyAlignment="1">
      <alignment horizontal="center"/>
    </xf>
    <xf numFmtId="0" fontId="0" fillId="25" borderId="6" xfId="0" applyFill="1" applyBorder="1"/>
    <xf numFmtId="0" fontId="11" fillId="7" borderId="5" xfId="0" applyFont="1" applyFill="1" applyBorder="1" applyAlignment="1">
      <alignment horizontal="center"/>
    </xf>
    <xf numFmtId="0" fontId="11" fillId="8" borderId="5" xfId="0" applyFont="1" applyFill="1" applyBorder="1" applyAlignment="1">
      <alignment horizontal="center"/>
    </xf>
    <xf numFmtId="0" fontId="0" fillId="26" borderId="0" xfId="0" applyFill="1"/>
    <xf numFmtId="0" fontId="12" fillId="26" borderId="0" xfId="0" applyFont="1" applyFill="1" applyAlignment="1">
      <alignment horizontal="left" vertical="center"/>
    </xf>
    <xf numFmtId="0" fontId="14" fillId="0" borderId="0" xfId="0" applyFont="1"/>
    <xf numFmtId="0" fontId="15" fillId="0" borderId="0" xfId="1"/>
    <xf numFmtId="0" fontId="14" fillId="0" borderId="0" xfId="0" applyFont="1" applyAlignment="1">
      <alignment wrapText="1"/>
    </xf>
    <xf numFmtId="0" fontId="0" fillId="25" borderId="6" xfId="0" applyFill="1" applyBorder="1" applyAlignment="1">
      <alignment horizontal="right"/>
    </xf>
    <xf numFmtId="0" fontId="6" fillId="14" borderId="13" xfId="0" applyFont="1" applyFill="1" applyBorder="1" applyAlignment="1">
      <alignment horizontal="left" vertical="top"/>
    </xf>
    <xf numFmtId="0" fontId="6" fillId="14" borderId="0" xfId="0" applyFont="1" applyFill="1" applyAlignment="1">
      <alignment horizontal="left" vertical="top"/>
    </xf>
    <xf numFmtId="0" fontId="6" fillId="14" borderId="6" xfId="0" applyFont="1" applyFill="1" applyBorder="1" applyAlignment="1">
      <alignment horizontal="left" vertical="top"/>
    </xf>
    <xf numFmtId="0" fontId="6" fillId="20" borderId="2" xfId="0" applyFont="1" applyFill="1" applyBorder="1" applyAlignment="1">
      <alignment horizontal="left" vertical="top" wrapText="1"/>
    </xf>
    <xf numFmtId="0" fontId="6" fillId="22" borderId="29" xfId="0" applyFont="1" applyFill="1" applyBorder="1" applyAlignment="1">
      <alignment horizontal="center" vertical="top"/>
    </xf>
    <xf numFmtId="0" fontId="6" fillId="22" borderId="31" xfId="0" applyFont="1" applyFill="1" applyBorder="1" applyAlignment="1">
      <alignment horizontal="center" vertical="top"/>
    </xf>
    <xf numFmtId="0" fontId="6" fillId="22" borderId="4" xfId="0" applyFont="1" applyFill="1" applyBorder="1" applyAlignment="1">
      <alignment horizontal="center" vertical="top"/>
    </xf>
    <xf numFmtId="0" fontId="16" fillId="0" borderId="0" xfId="0" applyFont="1"/>
    <xf numFmtId="0" fontId="7" fillId="28" borderId="1" xfId="0" applyFont="1" applyFill="1" applyBorder="1" applyAlignment="1">
      <alignment vertical="center"/>
    </xf>
    <xf numFmtId="2" fontId="0" fillId="29" borderId="37" xfId="0" applyNumberFormat="1" applyFill="1" applyBorder="1" applyAlignment="1">
      <alignment horizontal="center"/>
    </xf>
    <xf numFmtId="2" fontId="0" fillId="30" borderId="37" xfId="0" applyNumberFormat="1" applyFill="1" applyBorder="1" applyAlignment="1">
      <alignment horizontal="center"/>
    </xf>
    <xf numFmtId="16" fontId="6" fillId="0" borderId="0" xfId="0" applyNumberFormat="1" applyFont="1" applyAlignment="1">
      <alignment horizontal="center"/>
    </xf>
    <xf numFmtId="0" fontId="7" fillId="7" borderId="0" xfId="0" applyFont="1" applyFill="1"/>
    <xf numFmtId="0" fontId="7" fillId="8" borderId="0" xfId="0" applyFont="1" applyFill="1"/>
    <xf numFmtId="1" fontId="0" fillId="9" borderId="19" xfId="0" applyNumberFormat="1" applyFill="1" applyBorder="1" applyAlignment="1">
      <alignment horizontal="center"/>
    </xf>
    <xf numFmtId="1" fontId="0" fillId="10" borderId="22" xfId="0" applyNumberFormat="1" applyFill="1" applyBorder="1" applyAlignment="1">
      <alignment horizontal="center"/>
    </xf>
    <xf numFmtId="1" fontId="0" fillId="6" borderId="0" xfId="0" applyNumberFormat="1" applyFill="1" applyAlignment="1">
      <alignment horizontal="center"/>
    </xf>
    <xf numFmtId="1" fontId="0" fillId="5" borderId="0" xfId="0" applyNumberFormat="1" applyFill="1" applyAlignment="1">
      <alignment horizontal="center"/>
    </xf>
    <xf numFmtId="1" fontId="0" fillId="10" borderId="17" xfId="0" applyNumberFormat="1" applyFill="1" applyBorder="1" applyAlignment="1">
      <alignment horizontal="center"/>
    </xf>
    <xf numFmtId="1" fontId="0" fillId="9" borderId="14" xfId="0" applyNumberFormat="1" applyFill="1" applyBorder="1" applyAlignment="1">
      <alignment horizontal="center"/>
    </xf>
    <xf numFmtId="1" fontId="0" fillId="0" borderId="0" xfId="0" applyNumberFormat="1"/>
    <xf numFmtId="1" fontId="6" fillId="0" borderId="0" xfId="0" applyNumberFormat="1" applyFont="1" applyAlignment="1">
      <alignment horizontal="center"/>
    </xf>
    <xf numFmtId="1" fontId="0" fillId="30" borderId="37" xfId="0" applyNumberFormat="1" applyFill="1" applyBorder="1" applyAlignment="1">
      <alignment horizontal="center"/>
    </xf>
    <xf numFmtId="1" fontId="0" fillId="5" borderId="22" xfId="0" applyNumberFormat="1" applyFill="1" applyBorder="1" applyAlignment="1">
      <alignment horizontal="center"/>
    </xf>
    <xf numFmtId="1" fontId="0" fillId="6" borderId="19" xfId="0" applyNumberFormat="1" applyFill="1" applyBorder="1" applyAlignment="1">
      <alignment horizontal="center"/>
    </xf>
    <xf numFmtId="1" fontId="0" fillId="29" borderId="37" xfId="0" applyNumberFormat="1" applyFill="1" applyBorder="1" applyAlignment="1">
      <alignment horizontal="center"/>
    </xf>
    <xf numFmtId="1" fontId="0" fillId="10" borderId="27" xfId="0" applyNumberFormat="1" applyFill="1" applyBorder="1" applyAlignment="1">
      <alignment horizontal="center"/>
    </xf>
    <xf numFmtId="1" fontId="0" fillId="9" borderId="24" xfId="0" applyNumberFormat="1" applyFill="1" applyBorder="1" applyAlignment="1">
      <alignment horizontal="center"/>
    </xf>
    <xf numFmtId="0" fontId="7" fillId="11" borderId="0" xfId="0" applyFont="1" applyFill="1" applyAlignment="1">
      <alignment horizontal="left" vertical="center"/>
    </xf>
    <xf numFmtId="0" fontId="17" fillId="11" borderId="0" xfId="0" applyFont="1" applyFill="1" applyAlignment="1">
      <alignment vertical="center"/>
    </xf>
    <xf numFmtId="0" fontId="7" fillId="14" borderId="13" xfId="0" applyFont="1" applyFill="1" applyBorder="1" applyAlignment="1">
      <alignment horizontal="left" vertical="top"/>
    </xf>
    <xf numFmtId="0" fontId="7" fillId="14" borderId="0" xfId="0" applyFont="1" applyFill="1" applyAlignment="1">
      <alignment horizontal="left" vertical="top"/>
    </xf>
    <xf numFmtId="0" fontId="7" fillId="14" borderId="6" xfId="0" applyFont="1" applyFill="1" applyBorder="1" applyAlignment="1">
      <alignment horizontal="left" vertical="top"/>
    </xf>
    <xf numFmtId="0" fontId="7" fillId="20" borderId="7" xfId="0" applyFont="1" applyFill="1" applyBorder="1" applyAlignment="1">
      <alignment horizontal="center" vertical="top"/>
    </xf>
    <xf numFmtId="0" fontId="7" fillId="20" borderId="8" xfId="0" applyFont="1" applyFill="1" applyBorder="1" applyAlignment="1">
      <alignment horizontal="left" vertical="top" wrapText="1"/>
    </xf>
    <xf numFmtId="0" fontId="7" fillId="22" borderId="12" xfId="0" applyFont="1" applyFill="1" applyBorder="1" applyAlignment="1">
      <alignment horizontal="left" vertical="top"/>
    </xf>
    <xf numFmtId="0" fontId="7" fillId="22" borderId="13" xfId="0" applyFont="1" applyFill="1" applyBorder="1" applyAlignment="1">
      <alignment horizontal="left" vertical="top"/>
    </xf>
    <xf numFmtId="0" fontId="7" fillId="22" borderId="18" xfId="0" applyFont="1" applyFill="1" applyBorder="1" applyAlignment="1">
      <alignment horizontal="left" vertical="top"/>
    </xf>
    <xf numFmtId="0" fontId="7" fillId="22" borderId="0" xfId="0" applyFont="1" applyFill="1" applyAlignment="1">
      <alignment horizontal="left" vertical="top"/>
    </xf>
    <xf numFmtId="0" fontId="7" fillId="20" borderId="7" xfId="0" applyFont="1" applyFill="1" applyBorder="1" applyAlignment="1">
      <alignment horizontal="center" vertical="center"/>
    </xf>
    <xf numFmtId="0" fontId="17" fillId="0" borderId="0" xfId="0" applyFont="1"/>
    <xf numFmtId="49" fontId="0" fillId="11" borderId="9" xfId="0" applyNumberForma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16" borderId="11" xfId="0" applyNumberFormat="1" applyFill="1" applyBorder="1" applyAlignment="1">
      <alignment horizontal="center" vertical="center"/>
    </xf>
    <xf numFmtId="0" fontId="6" fillId="25" borderId="0" xfId="0" applyFont="1" applyFill="1" applyAlignment="1">
      <alignment horizontal="center"/>
    </xf>
    <xf numFmtId="2" fontId="0" fillId="25" borderId="22" xfId="0" applyNumberFormat="1" applyFill="1" applyBorder="1" applyAlignment="1">
      <alignment horizontal="center"/>
    </xf>
    <xf numFmtId="2" fontId="0" fillId="6" borderId="14" xfId="0" applyNumberFormat="1" applyFill="1" applyBorder="1" applyAlignment="1">
      <alignment horizontal="center"/>
    </xf>
    <xf numFmtId="0" fontId="7" fillId="8" borderId="7" xfId="0" applyFont="1" applyFill="1" applyBorder="1"/>
    <xf numFmtId="0" fontId="7" fillId="8" borderId="8" xfId="0" applyFont="1" applyFill="1" applyBorder="1"/>
    <xf numFmtId="0" fontId="7" fillId="8" borderId="2" xfId="0" applyFont="1" applyFill="1" applyBorder="1"/>
    <xf numFmtId="0" fontId="7" fillId="28" borderId="16" xfId="0" applyFont="1" applyFill="1" applyBorder="1" applyAlignment="1">
      <alignment horizontal="center"/>
    </xf>
    <xf numFmtId="0" fontId="7" fillId="28" borderId="17" xfId="0" applyFont="1" applyFill="1" applyBorder="1" applyAlignment="1">
      <alignment horizontal="center"/>
    </xf>
    <xf numFmtId="0" fontId="7" fillId="28" borderId="38" xfId="0" applyFont="1" applyFill="1" applyBorder="1" applyAlignment="1">
      <alignment horizontal="center"/>
    </xf>
    <xf numFmtId="2" fontId="0" fillId="29" borderId="39" xfId="0" applyNumberFormat="1" applyFill="1" applyBorder="1" applyAlignment="1">
      <alignment horizontal="center"/>
    </xf>
    <xf numFmtId="0" fontId="0" fillId="31" borderId="39" xfId="0" applyFill="1" applyBorder="1" applyAlignment="1">
      <alignment horizontal="center"/>
    </xf>
    <xf numFmtId="2" fontId="0" fillId="31" borderId="39" xfId="0" applyNumberFormat="1" applyFill="1" applyBorder="1" applyAlignment="1">
      <alignment horizontal="center"/>
    </xf>
    <xf numFmtId="49" fontId="0" fillId="29" borderId="39" xfId="0" applyNumberFormat="1" applyFill="1" applyBorder="1" applyAlignment="1">
      <alignment horizontal="center"/>
    </xf>
    <xf numFmtId="2" fontId="0" fillId="31" borderId="21" xfId="0" applyNumberFormat="1" applyFill="1" applyBorder="1" applyAlignment="1">
      <alignment horizontal="center"/>
    </xf>
    <xf numFmtId="1" fontId="0" fillId="31" borderId="22" xfId="0" applyNumberFormat="1" applyFill="1" applyBorder="1" applyAlignment="1">
      <alignment horizontal="center"/>
    </xf>
    <xf numFmtId="0" fontId="10" fillId="28" borderId="35" xfId="0" applyFont="1" applyFill="1" applyBorder="1"/>
    <xf numFmtId="0" fontId="10" fillId="28" borderId="5" xfId="0" applyFont="1" applyFill="1" applyBorder="1"/>
    <xf numFmtId="0" fontId="10" fillId="28" borderId="36" xfId="0" applyFont="1" applyFill="1" applyBorder="1"/>
    <xf numFmtId="0" fontId="10" fillId="28" borderId="44" xfId="0" applyFont="1" applyFill="1" applyBorder="1"/>
    <xf numFmtId="0" fontId="10" fillId="28" borderId="32" xfId="0" applyFont="1" applyFill="1" applyBorder="1"/>
    <xf numFmtId="0" fontId="10" fillId="28" borderId="42" xfId="0" applyFont="1" applyFill="1" applyBorder="1"/>
    <xf numFmtId="0" fontId="10" fillId="28" borderId="41" xfId="0" applyFont="1" applyFill="1" applyBorder="1"/>
    <xf numFmtId="0" fontId="10" fillId="28" borderId="43" xfId="0" applyFont="1" applyFill="1" applyBorder="1"/>
    <xf numFmtId="2" fontId="0" fillId="29" borderId="42" xfId="0" applyNumberFormat="1" applyFill="1" applyBorder="1" applyAlignment="1">
      <alignment horizontal="center"/>
    </xf>
    <xf numFmtId="2" fontId="0" fillId="31" borderId="42" xfId="0" applyNumberFormat="1" applyFill="1" applyBorder="1" applyAlignment="1">
      <alignment horizontal="center"/>
    </xf>
    <xf numFmtId="0" fontId="0" fillId="31" borderId="42" xfId="0" applyFill="1" applyBorder="1" applyAlignment="1">
      <alignment horizontal="center"/>
    </xf>
    <xf numFmtId="49" fontId="0" fillId="29" borderId="42" xfId="0" applyNumberFormat="1" applyFill="1" applyBorder="1" applyAlignment="1">
      <alignment horizontal="center"/>
    </xf>
    <xf numFmtId="0" fontId="0" fillId="0" borderId="0" xfId="0" applyAlignment="1">
      <alignment vertical="center" wrapText="1"/>
    </xf>
    <xf numFmtId="0" fontId="10" fillId="28" borderId="45" xfId="0" applyFont="1" applyFill="1" applyBorder="1" applyAlignment="1">
      <alignment vertical="center" wrapText="1"/>
    </xf>
    <xf numFmtId="0" fontId="10" fillId="28" borderId="46" xfId="0" applyFont="1" applyFill="1" applyBorder="1" applyAlignment="1">
      <alignment vertical="center" wrapText="1"/>
    </xf>
    <xf numFmtId="0" fontId="10" fillId="28" borderId="47" xfId="0" applyFont="1" applyFill="1" applyBorder="1" applyAlignment="1">
      <alignment vertical="center" wrapText="1"/>
    </xf>
    <xf numFmtId="49" fontId="0" fillId="29" borderId="40" xfId="0" applyNumberFormat="1" applyFill="1" applyBorder="1" applyAlignment="1">
      <alignment horizontal="center" vertical="center" wrapText="1"/>
    </xf>
    <xf numFmtId="49" fontId="0" fillId="29" borderId="26" xfId="0" applyNumberFormat="1" applyFill="1" applyBorder="1" applyAlignment="1">
      <alignment horizontal="center" vertical="center" wrapText="1"/>
    </xf>
    <xf numFmtId="49" fontId="0" fillId="29" borderId="27" xfId="0" applyNumberFormat="1" applyFill="1" applyBorder="1" applyAlignment="1">
      <alignment horizontal="center" vertical="center" wrapText="1"/>
    </xf>
    <xf numFmtId="2" fontId="0" fillId="29" borderId="21" xfId="0" applyNumberFormat="1" applyFill="1" applyBorder="1" applyAlignment="1">
      <alignment horizontal="center"/>
    </xf>
    <xf numFmtId="2" fontId="0" fillId="29" borderId="22" xfId="0" applyNumberFormat="1" applyFill="1" applyBorder="1" applyAlignment="1">
      <alignment horizontal="center"/>
    </xf>
    <xf numFmtId="0" fontId="10" fillId="28" borderId="44" xfId="0" applyFont="1" applyFill="1" applyBorder="1" applyAlignment="1">
      <alignment horizontal="left"/>
    </xf>
    <xf numFmtId="0" fontId="10" fillId="28" borderId="32" xfId="0" applyFont="1" applyFill="1" applyBorder="1" applyAlignment="1">
      <alignment horizontal="left"/>
    </xf>
    <xf numFmtId="0" fontId="7" fillId="8" borderId="7" xfId="0" applyFont="1" applyFill="1" applyBorder="1" applyAlignment="1">
      <alignment horizontal="center"/>
    </xf>
    <xf numFmtId="0" fontId="7" fillId="8" borderId="8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0" fontId="7" fillId="7" borderId="7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/>
    </xf>
    <xf numFmtId="0" fontId="7" fillId="12" borderId="7" xfId="0" applyFont="1" applyFill="1" applyBorder="1" applyAlignment="1">
      <alignment horizontal="center"/>
    </xf>
    <xf numFmtId="0" fontId="7" fillId="12" borderId="8" xfId="0" applyFont="1" applyFill="1" applyBorder="1" applyAlignment="1">
      <alignment horizontal="center"/>
    </xf>
    <xf numFmtId="0" fontId="7" fillId="12" borderId="2" xfId="0" applyFont="1" applyFill="1" applyBorder="1" applyAlignment="1">
      <alignment horizontal="center"/>
    </xf>
    <xf numFmtId="0" fontId="7" fillId="20" borderId="8" xfId="0" applyFont="1" applyFill="1" applyBorder="1" applyAlignment="1">
      <alignment horizontal="left" vertical="center" wrapText="1"/>
    </xf>
    <xf numFmtId="0" fontId="0" fillId="21" borderId="7" xfId="0" applyFill="1" applyBorder="1" applyAlignment="1">
      <alignment horizontal="center" vertical="center" wrapText="1"/>
    </xf>
    <xf numFmtId="0" fontId="0" fillId="21" borderId="8" xfId="0" applyFill="1" applyBorder="1" applyAlignment="1">
      <alignment horizontal="center" vertical="center" wrapText="1"/>
    </xf>
    <xf numFmtId="0" fontId="0" fillId="21" borderId="2" xfId="0" applyFill="1" applyBorder="1" applyAlignment="1">
      <alignment horizontal="center" vertical="center" wrapText="1"/>
    </xf>
    <xf numFmtId="0" fontId="7" fillId="14" borderId="12" xfId="0" applyFont="1" applyFill="1" applyBorder="1" applyAlignment="1">
      <alignment horizontal="center" vertical="top"/>
    </xf>
    <xf numFmtId="0" fontId="7" fillId="14" borderId="18" xfId="0" applyFont="1" applyFill="1" applyBorder="1" applyAlignment="1">
      <alignment horizontal="center" vertical="top"/>
    </xf>
    <xf numFmtId="0" fontId="7" fillId="14" borderId="23" xfId="0" applyFont="1" applyFill="1" applyBorder="1" applyAlignment="1">
      <alignment horizontal="center" vertical="top"/>
    </xf>
    <xf numFmtId="0" fontId="0" fillId="15" borderId="14" xfId="0" applyFill="1" applyBorder="1" applyAlignment="1">
      <alignment horizontal="left"/>
    </xf>
    <xf numFmtId="0" fontId="0" fillId="15" borderId="15" xfId="0" applyFill="1" applyBorder="1" applyAlignment="1">
      <alignment horizontal="left"/>
    </xf>
    <xf numFmtId="0" fontId="0" fillId="17" borderId="19" xfId="0" applyFill="1" applyBorder="1" applyAlignment="1">
      <alignment horizontal="left"/>
    </xf>
    <xf numFmtId="0" fontId="0" fillId="17" borderId="20" xfId="0" applyFill="1" applyBorder="1" applyAlignment="1">
      <alignment horizontal="left"/>
    </xf>
    <xf numFmtId="0" fontId="0" fillId="15" borderId="19" xfId="0" applyFill="1" applyBorder="1" applyAlignment="1">
      <alignment horizontal="left"/>
    </xf>
    <xf numFmtId="0" fontId="0" fillId="15" borderId="20" xfId="0" applyFill="1" applyBorder="1" applyAlignment="1">
      <alignment horizontal="left"/>
    </xf>
    <xf numFmtId="0" fontId="0" fillId="17" borderId="24" xfId="0" applyFill="1" applyBorder="1" applyAlignment="1">
      <alignment horizontal="left"/>
    </xf>
    <xf numFmtId="0" fontId="0" fillId="17" borderId="25" xfId="0" applyFill="1" applyBorder="1" applyAlignment="1">
      <alignment horizontal="left"/>
    </xf>
    <xf numFmtId="0" fontId="7" fillId="14" borderId="0" xfId="0" applyFont="1" applyFill="1" applyAlignment="1">
      <alignment horizontal="center" vertical="top" wrapText="1"/>
    </xf>
    <xf numFmtId="0" fontId="7" fillId="14" borderId="0" xfId="0" applyFont="1" applyFill="1" applyAlignment="1">
      <alignment horizontal="left" vertical="top" wrapText="1"/>
    </xf>
    <xf numFmtId="0" fontId="7" fillId="22" borderId="18" xfId="0" applyFont="1" applyFill="1" applyBorder="1" applyAlignment="1">
      <alignment horizontal="left" vertical="top" wrapText="1"/>
    </xf>
    <xf numFmtId="0" fontId="7" fillId="22" borderId="0" xfId="0" applyFont="1" applyFill="1" applyAlignment="1">
      <alignment horizontal="left" vertical="top" wrapText="1"/>
    </xf>
    <xf numFmtId="0" fontId="7" fillId="22" borderId="23" xfId="0" applyFont="1" applyFill="1" applyBorder="1" applyAlignment="1">
      <alignment horizontal="left" vertical="top" wrapText="1"/>
    </xf>
    <xf numFmtId="0" fontId="7" fillId="22" borderId="6" xfId="0" applyFont="1" applyFill="1" applyBorder="1" applyAlignment="1">
      <alignment horizontal="left" vertical="top" wrapText="1"/>
    </xf>
    <xf numFmtId="0" fontId="13" fillId="27" borderId="0" xfId="0" applyFont="1" applyFill="1" applyAlignment="1">
      <alignment horizontal="left" vertical="center" wrapText="1"/>
    </xf>
    <xf numFmtId="0" fontId="0" fillId="25" borderId="0" xfId="0" applyFill="1" applyAlignment="1">
      <alignment horizontal="left" vertical="center" wrapText="1"/>
    </xf>
    <xf numFmtId="0" fontId="7" fillId="22" borderId="28" xfId="0" applyFont="1" applyFill="1" applyBorder="1" applyAlignment="1">
      <alignment horizontal="left" vertical="top"/>
    </xf>
    <xf numFmtId="0" fontId="7" fillId="22" borderId="30" xfId="0" applyFont="1" applyFill="1" applyBorder="1" applyAlignment="1">
      <alignment horizontal="left" vertical="top"/>
    </xf>
    <xf numFmtId="0" fontId="7" fillId="22" borderId="3" xfId="0" applyFont="1" applyFill="1" applyBorder="1" applyAlignment="1">
      <alignment horizontal="left" vertical="top"/>
    </xf>
    <xf numFmtId="0" fontId="0" fillId="23" borderId="14" xfId="0" applyFill="1" applyBorder="1" applyAlignment="1">
      <alignment horizontal="left"/>
    </xf>
    <xf numFmtId="0" fontId="0" fillId="23" borderId="15" xfId="0" applyFill="1" applyBorder="1" applyAlignment="1">
      <alignment horizontal="left"/>
    </xf>
    <xf numFmtId="0" fontId="0" fillId="24" borderId="24" xfId="0" applyFill="1" applyBorder="1" applyAlignment="1">
      <alignment horizontal="left"/>
    </xf>
    <xf numFmtId="0" fontId="0" fillId="24" borderId="25" xfId="0" applyFill="1" applyBorder="1" applyAlignment="1">
      <alignment horizontal="left"/>
    </xf>
    <xf numFmtId="0" fontId="0" fillId="21" borderId="9" xfId="0" applyFill="1" applyBorder="1" applyAlignment="1">
      <alignment horizontal="center" vertical="center" wrapText="1"/>
    </xf>
    <xf numFmtId="0" fontId="0" fillId="21" borderId="11" xfId="0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5F9FD"/>
      <color rgb="FFFFFFCC"/>
      <color rgb="FFFF99FF"/>
      <color rgb="FFFFCCFF"/>
      <color rgb="FFFFC000"/>
      <color rgb="FFE9F2FB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Polygone</a:t>
            </a:r>
            <a:r>
              <a:rPr lang="en-US" sz="1400" b="1" baseline="0"/>
              <a:t> de sustentation - Evolution des m</a:t>
            </a:r>
            <a:r>
              <a:rPr lang="en-US" sz="1400" b="1"/>
              <a:t>esures par séance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8.5483814523184598E-2"/>
          <c:y val="0.16878270762229808"/>
          <c:w val="0.88396062992125979"/>
          <c:h val="0.63655370723710736"/>
        </c:manualLayout>
      </c:layout>
      <c:lineChart>
        <c:grouping val="standard"/>
        <c:varyColors val="0"/>
        <c:ser>
          <c:idx val="0"/>
          <c:order val="0"/>
          <c:tx>
            <c:strRef>
              <c:f>'Analyses visuelles données'!$B$26</c:f>
              <c:strCache>
                <c:ptCount val="1"/>
                <c:pt idx="0">
                  <c:v>Yeux ouverts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strRef>
              <c:f>'Analyses visuelles données'!$A$27:$A$40</c:f>
              <c:strCache>
                <c:ptCount val="14"/>
                <c:pt idx="0">
                  <c:v>Pré-T 1</c:v>
                </c:pt>
                <c:pt idx="1">
                  <c:v>Pré-T 2</c:v>
                </c:pt>
                <c:pt idx="2">
                  <c:v>Pré-T 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Post-T 1</c:v>
                </c:pt>
                <c:pt idx="12">
                  <c:v>Post-T 2</c:v>
                </c:pt>
                <c:pt idx="13">
                  <c:v>Post-T 3</c:v>
                </c:pt>
              </c:strCache>
            </c:strRef>
          </c:cat>
          <c:val>
            <c:numRef>
              <c:f>'Analyses visuelles données'!$B$27:$B$40</c:f>
              <c:numCache>
                <c:formatCode>0</c:formatCode>
                <c:ptCount val="1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38-441F-81E7-1F7BF08F8B27}"/>
            </c:ext>
          </c:extLst>
        </c:ser>
        <c:ser>
          <c:idx val="1"/>
          <c:order val="1"/>
          <c:tx>
            <c:strRef>
              <c:f>'Analyses visuelles données'!$C$26</c:f>
              <c:strCache>
                <c:ptCount val="1"/>
                <c:pt idx="0">
                  <c:v>Yeux fermés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strRef>
              <c:f>'Analyses visuelles données'!$A$27:$A$40</c:f>
              <c:strCache>
                <c:ptCount val="14"/>
                <c:pt idx="0">
                  <c:v>Pré-T 1</c:v>
                </c:pt>
                <c:pt idx="1">
                  <c:v>Pré-T 2</c:v>
                </c:pt>
                <c:pt idx="2">
                  <c:v>Pré-T 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Post-T 1</c:v>
                </c:pt>
                <c:pt idx="12">
                  <c:v>Post-T 2</c:v>
                </c:pt>
                <c:pt idx="13">
                  <c:v>Post-T 3</c:v>
                </c:pt>
              </c:strCache>
            </c:strRef>
          </c:cat>
          <c:val>
            <c:numRef>
              <c:f>'Analyses visuelles données'!$C$27:$C$40</c:f>
              <c:numCache>
                <c:formatCode>0</c:formatCode>
                <c:ptCount val="1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38-441F-81E7-1F7BF08F8B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977792"/>
        <c:axId val="717453360"/>
      </c:lineChart>
      <c:catAx>
        <c:axId val="364977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7453360"/>
        <c:crosses val="autoZero"/>
        <c:auto val="1"/>
        <c:lblAlgn val="ctr"/>
        <c:lblOffset val="100"/>
        <c:noMultiLvlLbl val="0"/>
      </c:catAx>
      <c:valAx>
        <c:axId val="717453360"/>
        <c:scaling>
          <c:orientation val="minMax"/>
          <c:max val="950"/>
          <c:min val="6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4977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Polygone</a:t>
            </a:r>
            <a:r>
              <a:rPr lang="en-US" sz="1400" b="1" baseline="0"/>
              <a:t> de sustentation </a:t>
            </a:r>
            <a:r>
              <a:rPr lang="en-US" sz="1400" b="1"/>
              <a:t>- Moy yeux ouverts-fermés</a:t>
            </a:r>
            <a:r>
              <a:rPr lang="en-US" sz="1400" b="1" baseline="0"/>
              <a:t> par séance </a:t>
            </a:r>
            <a:endParaRPr lang="en-US" sz="14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8.5483814523184598E-2"/>
          <c:y val="0.17171296296296296"/>
          <c:w val="0.88396062992125979"/>
          <c:h val="0.63024387576552932"/>
        </c:manualLayout>
      </c:layout>
      <c:lineChart>
        <c:grouping val="standard"/>
        <c:varyColors val="0"/>
        <c:ser>
          <c:idx val="0"/>
          <c:order val="0"/>
          <c:tx>
            <c:strRef>
              <c:f>'Analyses visuelles données'!$F$26</c:f>
              <c:strCache>
                <c:ptCount val="1"/>
                <c:pt idx="0">
                  <c:v>Les 2 conditions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'Analyses visuelles données'!$E$27:$E$40</c:f>
              <c:strCache>
                <c:ptCount val="14"/>
                <c:pt idx="0">
                  <c:v>Pré-T 1</c:v>
                </c:pt>
                <c:pt idx="1">
                  <c:v>Pré-T 2</c:v>
                </c:pt>
                <c:pt idx="2">
                  <c:v>Pré-T 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Post-T 1</c:v>
                </c:pt>
                <c:pt idx="12">
                  <c:v>Post-T 2</c:v>
                </c:pt>
                <c:pt idx="13">
                  <c:v>Post-T 3</c:v>
                </c:pt>
              </c:strCache>
            </c:strRef>
          </c:cat>
          <c:val>
            <c:numRef>
              <c:f>'Analyses visuelles données'!$F$27:$F$40</c:f>
              <c:numCache>
                <c:formatCode>0</c:formatCode>
                <c:ptCount val="1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82-4E8F-A6FB-10AC4B6EDC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977792"/>
        <c:axId val="717453360"/>
      </c:lineChart>
      <c:catAx>
        <c:axId val="364977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7453360"/>
        <c:crosses val="autoZero"/>
        <c:auto val="1"/>
        <c:lblAlgn val="ctr"/>
        <c:lblOffset val="100"/>
        <c:noMultiLvlLbl val="0"/>
      </c:catAx>
      <c:valAx>
        <c:axId val="717453360"/>
        <c:scaling>
          <c:orientation val="minMax"/>
          <c:max val="950"/>
          <c:min val="6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4977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Polygone</a:t>
            </a:r>
            <a:r>
              <a:rPr lang="en-US" sz="1400" b="1" baseline="0"/>
              <a:t> de sustentation </a:t>
            </a:r>
            <a:r>
              <a:rPr lang="en-US" sz="1400" b="1"/>
              <a:t>- Moy yeux ouverts-fermés</a:t>
            </a:r>
            <a:r>
              <a:rPr lang="en-US" sz="1400" b="1" baseline="0"/>
              <a:t> par séance </a:t>
            </a:r>
            <a:endParaRPr lang="en-US" sz="14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8.5483814523184598E-2"/>
          <c:y val="0.17171296296296296"/>
          <c:w val="0.88396062992125979"/>
          <c:h val="0.63024387576552932"/>
        </c:manualLayout>
      </c:layout>
      <c:lineChart>
        <c:grouping val="standard"/>
        <c:varyColors val="0"/>
        <c:ser>
          <c:idx val="0"/>
          <c:order val="0"/>
          <c:tx>
            <c:strRef>
              <c:f>'Analyses visuelles données'!$F$26</c:f>
              <c:strCache>
                <c:ptCount val="1"/>
                <c:pt idx="0">
                  <c:v>Les 2 conditions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'Analyses visuelles données'!$E$27:$E$40</c:f>
              <c:strCache>
                <c:ptCount val="14"/>
                <c:pt idx="0">
                  <c:v>Pré-T 1</c:v>
                </c:pt>
                <c:pt idx="1">
                  <c:v>Pré-T 2</c:v>
                </c:pt>
                <c:pt idx="2">
                  <c:v>Pré-T 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Post-T 1</c:v>
                </c:pt>
                <c:pt idx="12">
                  <c:v>Post-T 2</c:v>
                </c:pt>
                <c:pt idx="13">
                  <c:v>Post-T 3</c:v>
                </c:pt>
              </c:strCache>
            </c:strRef>
          </c:cat>
          <c:val>
            <c:numRef>
              <c:f>'Analyses visuelles données'!$F$27:$F$40</c:f>
              <c:numCache>
                <c:formatCode>0</c:formatCode>
                <c:ptCount val="1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90-4E54-BE35-CE24079B1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977792"/>
        <c:axId val="717453360"/>
      </c:lineChart>
      <c:catAx>
        <c:axId val="364977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7453360"/>
        <c:crosses val="autoZero"/>
        <c:auto val="1"/>
        <c:lblAlgn val="ctr"/>
        <c:lblOffset val="100"/>
        <c:noMultiLvlLbl val="0"/>
      </c:catAx>
      <c:valAx>
        <c:axId val="717453360"/>
        <c:scaling>
          <c:orientation val="minMax"/>
          <c:max val="950"/>
          <c:min val="6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4977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Polygone</a:t>
            </a:r>
            <a:r>
              <a:rPr lang="en-US" sz="1400" b="1" baseline="0"/>
              <a:t> de sustentation - Evolution des m</a:t>
            </a:r>
            <a:r>
              <a:rPr lang="en-US" sz="1400" b="1"/>
              <a:t>esures par séance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8.5483814523184598E-2"/>
          <c:y val="0.16878270762229808"/>
          <c:w val="0.88396062992125979"/>
          <c:h val="0.63655370723710736"/>
        </c:manualLayout>
      </c:layout>
      <c:lineChart>
        <c:grouping val="standard"/>
        <c:varyColors val="0"/>
        <c:ser>
          <c:idx val="0"/>
          <c:order val="0"/>
          <c:tx>
            <c:strRef>
              <c:f>'Analyses visuelles données'!$B$26</c:f>
              <c:strCache>
                <c:ptCount val="1"/>
                <c:pt idx="0">
                  <c:v>Yeux ouverts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strRef>
              <c:f>'Analyses visuelles données'!$A$27:$A$40</c:f>
              <c:strCache>
                <c:ptCount val="14"/>
                <c:pt idx="0">
                  <c:v>Pré-T 1</c:v>
                </c:pt>
                <c:pt idx="1">
                  <c:v>Pré-T 2</c:v>
                </c:pt>
                <c:pt idx="2">
                  <c:v>Pré-T 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Post-T 1</c:v>
                </c:pt>
                <c:pt idx="12">
                  <c:v>Post-T 2</c:v>
                </c:pt>
                <c:pt idx="13">
                  <c:v>Post-T 3</c:v>
                </c:pt>
              </c:strCache>
            </c:strRef>
          </c:cat>
          <c:val>
            <c:numRef>
              <c:f>'Analyses visuelles données'!$B$27:$B$40</c:f>
              <c:numCache>
                <c:formatCode>0</c:formatCode>
                <c:ptCount val="1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A0-4EF3-A7D0-E490AFF43711}"/>
            </c:ext>
          </c:extLst>
        </c:ser>
        <c:ser>
          <c:idx val="1"/>
          <c:order val="1"/>
          <c:tx>
            <c:strRef>
              <c:f>'Analyses visuelles données'!$C$26</c:f>
              <c:strCache>
                <c:ptCount val="1"/>
                <c:pt idx="0">
                  <c:v>Yeux fermés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strRef>
              <c:f>'Analyses visuelles données'!$A$27:$A$40</c:f>
              <c:strCache>
                <c:ptCount val="14"/>
                <c:pt idx="0">
                  <c:v>Pré-T 1</c:v>
                </c:pt>
                <c:pt idx="1">
                  <c:v>Pré-T 2</c:v>
                </c:pt>
                <c:pt idx="2">
                  <c:v>Pré-T 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Post-T 1</c:v>
                </c:pt>
                <c:pt idx="12">
                  <c:v>Post-T 2</c:v>
                </c:pt>
                <c:pt idx="13">
                  <c:v>Post-T 3</c:v>
                </c:pt>
              </c:strCache>
            </c:strRef>
          </c:cat>
          <c:val>
            <c:numRef>
              <c:f>'Analyses visuelles données'!$C$27:$C$40</c:f>
              <c:numCache>
                <c:formatCode>0</c:formatCode>
                <c:ptCount val="1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A0-4EF3-A7D0-E490AFF437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977792"/>
        <c:axId val="717453360"/>
      </c:lineChart>
      <c:catAx>
        <c:axId val="364977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7453360"/>
        <c:crosses val="autoZero"/>
        <c:auto val="1"/>
        <c:lblAlgn val="ctr"/>
        <c:lblOffset val="100"/>
        <c:noMultiLvlLbl val="0"/>
      </c:catAx>
      <c:valAx>
        <c:axId val="717453360"/>
        <c:scaling>
          <c:orientation val="minMax"/>
          <c:max val="950"/>
          <c:min val="6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4977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Polygone de sustentation - Mesures My</a:t>
            </a:r>
            <a:r>
              <a:rPr lang="en-US" sz="1400" b="1" baseline="0"/>
              <a:t> </a:t>
            </a:r>
            <a:endParaRPr lang="en-US" sz="14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'Analyses visuelles données'!$B$72</c:f>
              <c:strCache>
                <c:ptCount val="1"/>
                <c:pt idx="0">
                  <c:v>Yeux ouverts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strRef>
              <c:f>'Analyses visuelles données'!$A$73:$A$77</c:f>
              <c:strCache>
                <c:ptCount val="5"/>
                <c:pt idx="0">
                  <c:v>Pré-test</c:v>
                </c:pt>
                <c:pt idx="1">
                  <c:v> 1-3</c:v>
                </c:pt>
                <c:pt idx="2">
                  <c:v> 4-5</c:v>
                </c:pt>
                <c:pt idx="3">
                  <c:v> 6-8</c:v>
                </c:pt>
                <c:pt idx="4">
                  <c:v>Post-test</c:v>
                </c:pt>
              </c:strCache>
            </c:strRef>
          </c:cat>
          <c:val>
            <c:numRef>
              <c:f>'Analyses visuelles données'!$B$73:$B$77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6B-4FC2-AAEB-A2FAE8B46093}"/>
            </c:ext>
          </c:extLst>
        </c:ser>
        <c:ser>
          <c:idx val="1"/>
          <c:order val="1"/>
          <c:tx>
            <c:strRef>
              <c:f>'Analyses visuelles données'!$C$72</c:f>
              <c:strCache>
                <c:ptCount val="1"/>
                <c:pt idx="0">
                  <c:v>Yeux fermés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strRef>
              <c:f>'Analyses visuelles données'!$A$73:$A$77</c:f>
              <c:strCache>
                <c:ptCount val="5"/>
                <c:pt idx="0">
                  <c:v>Pré-test</c:v>
                </c:pt>
                <c:pt idx="1">
                  <c:v> 1-3</c:v>
                </c:pt>
                <c:pt idx="2">
                  <c:v> 4-5</c:v>
                </c:pt>
                <c:pt idx="3">
                  <c:v> 6-8</c:v>
                </c:pt>
                <c:pt idx="4">
                  <c:v>Post-test</c:v>
                </c:pt>
              </c:strCache>
            </c:strRef>
          </c:cat>
          <c:val>
            <c:numRef>
              <c:f>'Analyses visuelles données'!$C$73:$C$77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6B-4FC2-AAEB-A2FAE8B460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977792"/>
        <c:axId val="717453360"/>
      </c:lineChart>
      <c:catAx>
        <c:axId val="364977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7453360"/>
        <c:crosses val="autoZero"/>
        <c:auto val="1"/>
        <c:lblAlgn val="ctr"/>
        <c:lblOffset val="100"/>
        <c:noMultiLvlLbl val="0"/>
      </c:catAx>
      <c:valAx>
        <c:axId val="717453360"/>
        <c:scaling>
          <c:orientation val="minMax"/>
          <c:max val="950"/>
          <c:min val="6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4977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Polygone</a:t>
            </a:r>
            <a:r>
              <a:rPr lang="en-US" sz="1400" b="1" baseline="0"/>
              <a:t> de sustentation </a:t>
            </a:r>
            <a:r>
              <a:rPr lang="en-US" sz="1400" b="1"/>
              <a:t>- Moy yeux ouverts-fermés</a:t>
            </a:r>
            <a:r>
              <a:rPr lang="en-US" sz="1400" b="1" baseline="0"/>
              <a:t> par séance </a:t>
            </a:r>
            <a:endParaRPr lang="en-US" sz="14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8.5483814523184598E-2"/>
          <c:y val="0.17171296296296296"/>
          <c:w val="0.88396062992125979"/>
          <c:h val="0.63024387576552932"/>
        </c:manualLayout>
      </c:layout>
      <c:lineChart>
        <c:grouping val="standard"/>
        <c:varyColors val="0"/>
        <c:ser>
          <c:idx val="0"/>
          <c:order val="0"/>
          <c:tx>
            <c:strRef>
              <c:f>'Analyses visuelles données'!$F$26</c:f>
              <c:strCache>
                <c:ptCount val="1"/>
                <c:pt idx="0">
                  <c:v>Les 2 conditions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'Analyses visuelles données'!$E$27:$E$40</c:f>
              <c:strCache>
                <c:ptCount val="14"/>
                <c:pt idx="0">
                  <c:v>Pré-T 1</c:v>
                </c:pt>
                <c:pt idx="1">
                  <c:v>Pré-T 2</c:v>
                </c:pt>
                <c:pt idx="2">
                  <c:v>Pré-T 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Post-T 1</c:v>
                </c:pt>
                <c:pt idx="12">
                  <c:v>Post-T 2</c:v>
                </c:pt>
                <c:pt idx="13">
                  <c:v>Post-T 3</c:v>
                </c:pt>
              </c:strCache>
            </c:strRef>
          </c:cat>
          <c:val>
            <c:numRef>
              <c:f>'Analyses visuelles données'!$F$27:$F$40</c:f>
              <c:numCache>
                <c:formatCode>0</c:formatCode>
                <c:ptCount val="1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EC-4036-B693-2EAB9EE82E4C}"/>
            </c:ext>
          </c:extLst>
        </c:ser>
        <c:ser>
          <c:idx val="1"/>
          <c:order val="1"/>
          <c:tx>
            <c:strRef>
              <c:f>'Analyses visuelles données'!$AI$100</c:f>
              <c:strCache>
                <c:ptCount val="1"/>
                <c:pt idx="0">
                  <c:v>Moy Pré-Test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'Analyses visuelles données'!$E$27:$E$40</c:f>
              <c:strCache>
                <c:ptCount val="14"/>
                <c:pt idx="0">
                  <c:v>Pré-T 1</c:v>
                </c:pt>
                <c:pt idx="1">
                  <c:v>Pré-T 2</c:v>
                </c:pt>
                <c:pt idx="2">
                  <c:v>Pré-T 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Post-T 1</c:v>
                </c:pt>
                <c:pt idx="12">
                  <c:v>Post-T 2</c:v>
                </c:pt>
                <c:pt idx="13">
                  <c:v>Post-T 3</c:v>
                </c:pt>
              </c:strCache>
            </c:strRef>
          </c:cat>
          <c:val>
            <c:numRef>
              <c:f>'Analyses visuelles données'!$AI$101:$AI$114</c:f>
              <c:numCache>
                <c:formatCode>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0BEC-4036-B693-2EAB9EE82E4C}"/>
            </c:ext>
          </c:extLst>
        </c:ser>
        <c:ser>
          <c:idx val="2"/>
          <c:order val="2"/>
          <c:tx>
            <c:strRef>
              <c:f>'Analyses visuelles données'!$AJ$100</c:f>
              <c:strCache>
                <c:ptCount val="1"/>
                <c:pt idx="0">
                  <c:v>Moy Séances</c:v>
                </c:pt>
              </c:strCache>
            </c:strRef>
          </c:tx>
          <c:spPr>
            <a:ln w="28575" cap="rnd">
              <a:solidFill>
                <a:schemeClr val="tx2">
                  <a:lumMod val="50000"/>
                  <a:lumOff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'Analyses visuelles données'!$E$27:$E$40</c:f>
              <c:strCache>
                <c:ptCount val="14"/>
                <c:pt idx="0">
                  <c:v>Pré-T 1</c:v>
                </c:pt>
                <c:pt idx="1">
                  <c:v>Pré-T 2</c:v>
                </c:pt>
                <c:pt idx="2">
                  <c:v>Pré-T 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Post-T 1</c:v>
                </c:pt>
                <c:pt idx="12">
                  <c:v>Post-T 2</c:v>
                </c:pt>
                <c:pt idx="13">
                  <c:v>Post-T 3</c:v>
                </c:pt>
              </c:strCache>
            </c:strRef>
          </c:cat>
          <c:val>
            <c:numRef>
              <c:f>'Analyses visuelles données'!$AJ$101:$AJ$114</c:f>
              <c:numCache>
                <c:formatCode>General</c:formatCode>
                <c:ptCount val="14"/>
                <c:pt idx="3" formatCode="0">
                  <c:v>0</c:v>
                </c:pt>
                <c:pt idx="4" formatCode="0">
                  <c:v>0</c:v>
                </c:pt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0BEC-4036-B693-2EAB9EE82E4C}"/>
            </c:ext>
          </c:extLst>
        </c:ser>
        <c:ser>
          <c:idx val="3"/>
          <c:order val="3"/>
          <c:tx>
            <c:strRef>
              <c:f>'Analyses visuelles données'!$AK$100</c:f>
              <c:strCache>
                <c:ptCount val="1"/>
                <c:pt idx="0">
                  <c:v>Moy Post-test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'Analyses visuelles données'!$E$27:$E$40</c:f>
              <c:strCache>
                <c:ptCount val="14"/>
                <c:pt idx="0">
                  <c:v>Pré-T 1</c:v>
                </c:pt>
                <c:pt idx="1">
                  <c:v>Pré-T 2</c:v>
                </c:pt>
                <c:pt idx="2">
                  <c:v>Pré-T 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Post-T 1</c:v>
                </c:pt>
                <c:pt idx="12">
                  <c:v>Post-T 2</c:v>
                </c:pt>
                <c:pt idx="13">
                  <c:v>Post-T 3</c:v>
                </c:pt>
              </c:strCache>
            </c:strRef>
          </c:cat>
          <c:val>
            <c:numRef>
              <c:f>'Analyses visuelles données'!$AK$101:$AK$114</c:f>
              <c:numCache>
                <c:formatCode>General</c:formatCode>
                <c:ptCount val="14"/>
                <c:pt idx="11" formatCode="0">
                  <c:v>0</c:v>
                </c:pt>
                <c:pt idx="12" formatCode="0">
                  <c:v>0</c:v>
                </c:pt>
                <c:pt idx="13" formatCode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0BEC-4036-B693-2EAB9EE82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977792"/>
        <c:axId val="717453360"/>
      </c:lineChart>
      <c:catAx>
        <c:axId val="364977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7453360"/>
        <c:crosses val="autoZero"/>
        <c:auto val="1"/>
        <c:lblAlgn val="ctr"/>
        <c:lblOffset val="100"/>
        <c:noMultiLvlLbl val="0"/>
      </c:catAx>
      <c:valAx>
        <c:axId val="717453360"/>
        <c:scaling>
          <c:orientation val="minMax"/>
          <c:max val="950"/>
          <c:min val="6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4977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Polygone</a:t>
            </a:r>
            <a:r>
              <a:rPr lang="en-US" sz="1400" b="1" baseline="0"/>
              <a:t> de sustentation - Evolution des m</a:t>
            </a:r>
            <a:r>
              <a:rPr lang="en-US" sz="1400" b="1"/>
              <a:t>esures par séance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8.5483814523184598E-2"/>
          <c:y val="0.16878270762229808"/>
          <c:w val="0.88396062992125979"/>
          <c:h val="0.63655370723710736"/>
        </c:manualLayout>
      </c:layout>
      <c:lineChart>
        <c:grouping val="standard"/>
        <c:varyColors val="0"/>
        <c:ser>
          <c:idx val="0"/>
          <c:order val="0"/>
          <c:tx>
            <c:strRef>
              <c:f>'Analyses visuelles données'!$B$26</c:f>
              <c:strCache>
                <c:ptCount val="1"/>
                <c:pt idx="0">
                  <c:v>Yeux ouverts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strRef>
              <c:f>'Analyses visuelles données'!$A$27:$A$40</c:f>
              <c:strCache>
                <c:ptCount val="14"/>
                <c:pt idx="0">
                  <c:v>Pré-T 1</c:v>
                </c:pt>
                <c:pt idx="1">
                  <c:v>Pré-T 2</c:v>
                </c:pt>
                <c:pt idx="2">
                  <c:v>Pré-T 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Post-T 1</c:v>
                </c:pt>
                <c:pt idx="12">
                  <c:v>Post-T 2</c:v>
                </c:pt>
                <c:pt idx="13">
                  <c:v>Post-T 3</c:v>
                </c:pt>
              </c:strCache>
            </c:strRef>
          </c:cat>
          <c:val>
            <c:numRef>
              <c:f>'Analyses visuelles données'!$B$27:$B$40</c:f>
              <c:numCache>
                <c:formatCode>0</c:formatCode>
                <c:ptCount val="1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8F-4128-85A4-2FB618FDD07E}"/>
            </c:ext>
          </c:extLst>
        </c:ser>
        <c:ser>
          <c:idx val="1"/>
          <c:order val="1"/>
          <c:tx>
            <c:strRef>
              <c:f>'Analyses visuelles données'!$C$26</c:f>
              <c:strCache>
                <c:ptCount val="1"/>
                <c:pt idx="0">
                  <c:v>Yeux fermés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strRef>
              <c:f>'Analyses visuelles données'!$A$27:$A$40</c:f>
              <c:strCache>
                <c:ptCount val="14"/>
                <c:pt idx="0">
                  <c:v>Pré-T 1</c:v>
                </c:pt>
                <c:pt idx="1">
                  <c:v>Pré-T 2</c:v>
                </c:pt>
                <c:pt idx="2">
                  <c:v>Pré-T 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Post-T 1</c:v>
                </c:pt>
                <c:pt idx="12">
                  <c:v>Post-T 2</c:v>
                </c:pt>
                <c:pt idx="13">
                  <c:v>Post-T 3</c:v>
                </c:pt>
              </c:strCache>
            </c:strRef>
          </c:cat>
          <c:val>
            <c:numRef>
              <c:f>'Analyses visuelles données'!$C$27:$C$40</c:f>
              <c:numCache>
                <c:formatCode>0</c:formatCode>
                <c:ptCount val="1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8F-4128-85A4-2FB618FDD07E}"/>
            </c:ext>
          </c:extLst>
        </c:ser>
        <c:ser>
          <c:idx val="2"/>
          <c:order val="2"/>
          <c:tx>
            <c:strRef>
              <c:f>'Analyses visuelles données'!$X$100</c:f>
              <c:strCache>
                <c:ptCount val="1"/>
                <c:pt idx="0">
                  <c:v>Moy Pré-Test</c:v>
                </c:pt>
              </c:strCache>
            </c:strRef>
          </c:tx>
          <c:spPr>
            <a:ln w="28575" cap="rnd">
              <a:solidFill>
                <a:srgbClr val="FFC000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'Analyses visuelles données'!$A$27:$A$40</c:f>
              <c:strCache>
                <c:ptCount val="14"/>
                <c:pt idx="0">
                  <c:v>Pré-T 1</c:v>
                </c:pt>
                <c:pt idx="1">
                  <c:v>Pré-T 2</c:v>
                </c:pt>
                <c:pt idx="2">
                  <c:v>Pré-T 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Post-T 1</c:v>
                </c:pt>
                <c:pt idx="12">
                  <c:v>Post-T 2</c:v>
                </c:pt>
                <c:pt idx="13">
                  <c:v>Post-T 3</c:v>
                </c:pt>
              </c:strCache>
            </c:strRef>
          </c:cat>
          <c:val>
            <c:numRef>
              <c:f>'Analyses visuelles données'!$X$101:$X$114</c:f>
              <c:numCache>
                <c:formatCode>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98F-4128-85A4-2FB618FDD07E}"/>
            </c:ext>
          </c:extLst>
        </c:ser>
        <c:ser>
          <c:idx val="3"/>
          <c:order val="3"/>
          <c:tx>
            <c:strRef>
              <c:f>'Analyses visuelles données'!$Y$100</c:f>
              <c:strCache>
                <c:ptCount val="1"/>
                <c:pt idx="0">
                  <c:v>Moy Séances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'Analyses visuelles données'!$A$27:$A$40</c:f>
              <c:strCache>
                <c:ptCount val="14"/>
                <c:pt idx="0">
                  <c:v>Pré-T 1</c:v>
                </c:pt>
                <c:pt idx="1">
                  <c:v>Pré-T 2</c:v>
                </c:pt>
                <c:pt idx="2">
                  <c:v>Pré-T 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Post-T 1</c:v>
                </c:pt>
                <c:pt idx="12">
                  <c:v>Post-T 2</c:v>
                </c:pt>
                <c:pt idx="13">
                  <c:v>Post-T 3</c:v>
                </c:pt>
              </c:strCache>
            </c:strRef>
          </c:cat>
          <c:val>
            <c:numRef>
              <c:f>'Analyses visuelles données'!$Y$101:$Y$114</c:f>
              <c:numCache>
                <c:formatCode>0</c:formatCode>
                <c:ptCount val="14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98F-4128-85A4-2FB618FDD07E}"/>
            </c:ext>
          </c:extLst>
        </c:ser>
        <c:ser>
          <c:idx val="4"/>
          <c:order val="4"/>
          <c:tx>
            <c:strRef>
              <c:f>'Analyses visuelles données'!$Z$100</c:f>
              <c:strCache>
                <c:ptCount val="1"/>
                <c:pt idx="0">
                  <c:v>Moy Post-test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'Analyses visuelles données'!$A$27:$A$40</c:f>
              <c:strCache>
                <c:ptCount val="14"/>
                <c:pt idx="0">
                  <c:v>Pré-T 1</c:v>
                </c:pt>
                <c:pt idx="1">
                  <c:v>Pré-T 2</c:v>
                </c:pt>
                <c:pt idx="2">
                  <c:v>Pré-T 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Post-T 1</c:v>
                </c:pt>
                <c:pt idx="12">
                  <c:v>Post-T 2</c:v>
                </c:pt>
                <c:pt idx="13">
                  <c:v>Post-T 3</c:v>
                </c:pt>
              </c:strCache>
            </c:strRef>
          </c:cat>
          <c:val>
            <c:numRef>
              <c:f>'Analyses visuelles données'!$Z$101:$Z$114</c:f>
              <c:numCache>
                <c:formatCode>0</c:formatCode>
                <c:ptCount val="14"/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98F-4128-85A4-2FB618FDD07E}"/>
            </c:ext>
          </c:extLst>
        </c:ser>
        <c:ser>
          <c:idx val="5"/>
          <c:order val="5"/>
          <c:tx>
            <c:strRef>
              <c:f>'Analyses visuelles données'!$AA$100</c:f>
              <c:strCache>
                <c:ptCount val="1"/>
                <c:pt idx="0">
                  <c:v>Moy Pré-Test</c:v>
                </c:pt>
              </c:strCache>
            </c:strRef>
          </c:tx>
          <c:spPr>
            <a:ln w="28575" cap="rnd">
              <a:solidFill>
                <a:srgbClr val="FFC000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'Analyses visuelles données'!$A$27:$A$40</c:f>
              <c:strCache>
                <c:ptCount val="14"/>
                <c:pt idx="0">
                  <c:v>Pré-T 1</c:v>
                </c:pt>
                <c:pt idx="1">
                  <c:v>Pré-T 2</c:v>
                </c:pt>
                <c:pt idx="2">
                  <c:v>Pré-T 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Post-T 1</c:v>
                </c:pt>
                <c:pt idx="12">
                  <c:v>Post-T 2</c:v>
                </c:pt>
                <c:pt idx="13">
                  <c:v>Post-T 3</c:v>
                </c:pt>
              </c:strCache>
            </c:strRef>
          </c:cat>
          <c:val>
            <c:numRef>
              <c:f>'Analyses visuelles données'!$AA$101:$AA$114</c:f>
              <c:numCache>
                <c:formatCode>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98F-4128-85A4-2FB618FDD07E}"/>
            </c:ext>
          </c:extLst>
        </c:ser>
        <c:ser>
          <c:idx val="6"/>
          <c:order val="6"/>
          <c:tx>
            <c:strRef>
              <c:f>'Analyses visuelles données'!$AB$100</c:f>
              <c:strCache>
                <c:ptCount val="1"/>
                <c:pt idx="0">
                  <c:v>Moy Séances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'Analyses visuelles données'!$A$27:$A$40</c:f>
              <c:strCache>
                <c:ptCount val="14"/>
                <c:pt idx="0">
                  <c:v>Pré-T 1</c:v>
                </c:pt>
                <c:pt idx="1">
                  <c:v>Pré-T 2</c:v>
                </c:pt>
                <c:pt idx="2">
                  <c:v>Pré-T 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Post-T 1</c:v>
                </c:pt>
                <c:pt idx="12">
                  <c:v>Post-T 2</c:v>
                </c:pt>
                <c:pt idx="13">
                  <c:v>Post-T 3</c:v>
                </c:pt>
              </c:strCache>
            </c:strRef>
          </c:cat>
          <c:val>
            <c:numRef>
              <c:f>'Analyses visuelles données'!$AB$101:$AB$114</c:f>
              <c:numCache>
                <c:formatCode>0</c:formatCode>
                <c:ptCount val="14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98F-4128-85A4-2FB618FDD07E}"/>
            </c:ext>
          </c:extLst>
        </c:ser>
        <c:ser>
          <c:idx val="7"/>
          <c:order val="7"/>
          <c:tx>
            <c:strRef>
              <c:f>'Analyses visuelles données'!$AC$100</c:f>
              <c:strCache>
                <c:ptCount val="1"/>
                <c:pt idx="0">
                  <c:v>Moy Post-test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'Analyses visuelles données'!$A$27:$A$40</c:f>
              <c:strCache>
                <c:ptCount val="14"/>
                <c:pt idx="0">
                  <c:v>Pré-T 1</c:v>
                </c:pt>
                <c:pt idx="1">
                  <c:v>Pré-T 2</c:v>
                </c:pt>
                <c:pt idx="2">
                  <c:v>Pré-T 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Post-T 1</c:v>
                </c:pt>
                <c:pt idx="12">
                  <c:v>Post-T 2</c:v>
                </c:pt>
                <c:pt idx="13">
                  <c:v>Post-T 3</c:v>
                </c:pt>
              </c:strCache>
            </c:strRef>
          </c:cat>
          <c:val>
            <c:numRef>
              <c:f>'Analyses visuelles données'!$AC$101:$AC$114</c:f>
              <c:numCache>
                <c:formatCode>0</c:formatCode>
                <c:ptCount val="14"/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98F-4128-85A4-2FB618FDD0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977792"/>
        <c:axId val="717453360"/>
      </c:lineChart>
      <c:catAx>
        <c:axId val="364977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7453360"/>
        <c:crosses val="autoZero"/>
        <c:auto val="1"/>
        <c:lblAlgn val="ctr"/>
        <c:lblOffset val="100"/>
        <c:noMultiLvlLbl val="0"/>
      </c:catAx>
      <c:valAx>
        <c:axId val="717453360"/>
        <c:scaling>
          <c:orientation val="minMax"/>
          <c:max val="950"/>
          <c:min val="6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4977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931625363523507"/>
          <c:y val="0.85993382748980485"/>
          <c:w val="0.63836066204465902"/>
          <c:h val="0.137345402672343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Polygone</a:t>
            </a:r>
            <a:r>
              <a:rPr lang="en-US" sz="1400" b="1" baseline="0"/>
              <a:t> de sustentation </a:t>
            </a:r>
            <a:r>
              <a:rPr lang="en-US" sz="1400" b="1"/>
              <a:t>- Moy yeux ouverts-fermés</a:t>
            </a:r>
            <a:r>
              <a:rPr lang="en-US" sz="1400" b="1" baseline="0"/>
              <a:t> par séance </a:t>
            </a:r>
            <a:endParaRPr lang="en-US" sz="14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8.5483814523184598E-2"/>
          <c:y val="0.17171296296296296"/>
          <c:w val="0.88396062992125979"/>
          <c:h val="0.63024387576552932"/>
        </c:manualLayout>
      </c:layout>
      <c:lineChart>
        <c:grouping val="standard"/>
        <c:varyColors val="0"/>
        <c:ser>
          <c:idx val="0"/>
          <c:order val="0"/>
          <c:tx>
            <c:strRef>
              <c:f>'Analyses visuelles données'!$F$26</c:f>
              <c:strCache>
                <c:ptCount val="1"/>
                <c:pt idx="0">
                  <c:v>Les 2 conditions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'Analyses visuelles données'!$E$27:$E$40</c:f>
              <c:strCache>
                <c:ptCount val="14"/>
                <c:pt idx="0">
                  <c:v>Pré-T 1</c:v>
                </c:pt>
                <c:pt idx="1">
                  <c:v>Pré-T 2</c:v>
                </c:pt>
                <c:pt idx="2">
                  <c:v>Pré-T 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Post-T 1</c:v>
                </c:pt>
                <c:pt idx="12">
                  <c:v>Post-T 2</c:v>
                </c:pt>
                <c:pt idx="13">
                  <c:v>Post-T 3</c:v>
                </c:pt>
              </c:strCache>
            </c:strRef>
          </c:cat>
          <c:val>
            <c:numRef>
              <c:f>'Analyses visuelles données'!$F$27:$F$40</c:f>
              <c:numCache>
                <c:formatCode>0</c:formatCode>
                <c:ptCount val="1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5B-4500-A1AB-8A2779FFAC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977792"/>
        <c:axId val="717453360"/>
      </c:lineChart>
      <c:catAx>
        <c:axId val="364977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7453360"/>
        <c:crosses val="autoZero"/>
        <c:auto val="1"/>
        <c:lblAlgn val="ctr"/>
        <c:lblOffset val="100"/>
        <c:noMultiLvlLbl val="0"/>
      </c:catAx>
      <c:valAx>
        <c:axId val="717453360"/>
        <c:scaling>
          <c:orientation val="minMax"/>
          <c:max val="950"/>
          <c:min val="6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4977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Polygone</a:t>
            </a:r>
            <a:r>
              <a:rPr lang="en-US" sz="1400" b="1" baseline="0"/>
              <a:t> de sustentation - Evolution des m</a:t>
            </a:r>
            <a:r>
              <a:rPr lang="en-US" sz="1400" b="1"/>
              <a:t>esures par séance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8.5483814523184598E-2"/>
          <c:y val="0.16878270762229808"/>
          <c:w val="0.88396062992125979"/>
          <c:h val="0.63655370723710736"/>
        </c:manualLayout>
      </c:layout>
      <c:lineChart>
        <c:grouping val="standard"/>
        <c:varyColors val="0"/>
        <c:ser>
          <c:idx val="0"/>
          <c:order val="0"/>
          <c:tx>
            <c:strRef>
              <c:f>'Analyses visuelles données'!$B$26</c:f>
              <c:strCache>
                <c:ptCount val="1"/>
                <c:pt idx="0">
                  <c:v>Yeux ouverts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strRef>
              <c:f>'Analyses visuelles données'!$A$27:$A$40</c:f>
              <c:strCache>
                <c:ptCount val="14"/>
                <c:pt idx="0">
                  <c:v>Pré-T 1</c:v>
                </c:pt>
                <c:pt idx="1">
                  <c:v>Pré-T 2</c:v>
                </c:pt>
                <c:pt idx="2">
                  <c:v>Pré-T 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Post-T 1</c:v>
                </c:pt>
                <c:pt idx="12">
                  <c:v>Post-T 2</c:v>
                </c:pt>
                <c:pt idx="13">
                  <c:v>Post-T 3</c:v>
                </c:pt>
              </c:strCache>
            </c:strRef>
          </c:cat>
          <c:val>
            <c:numRef>
              <c:f>'Analyses visuelles données'!$B$27:$B$40</c:f>
              <c:numCache>
                <c:formatCode>0</c:formatCode>
                <c:ptCount val="1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27-47A2-97A2-5FA132194ECD}"/>
            </c:ext>
          </c:extLst>
        </c:ser>
        <c:ser>
          <c:idx val="1"/>
          <c:order val="1"/>
          <c:tx>
            <c:strRef>
              <c:f>'Analyses visuelles données'!$C$26</c:f>
              <c:strCache>
                <c:ptCount val="1"/>
                <c:pt idx="0">
                  <c:v>Yeux fermés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strRef>
              <c:f>'Analyses visuelles données'!$A$27:$A$40</c:f>
              <c:strCache>
                <c:ptCount val="14"/>
                <c:pt idx="0">
                  <c:v>Pré-T 1</c:v>
                </c:pt>
                <c:pt idx="1">
                  <c:v>Pré-T 2</c:v>
                </c:pt>
                <c:pt idx="2">
                  <c:v>Pré-T 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Post-T 1</c:v>
                </c:pt>
                <c:pt idx="12">
                  <c:v>Post-T 2</c:v>
                </c:pt>
                <c:pt idx="13">
                  <c:v>Post-T 3</c:v>
                </c:pt>
              </c:strCache>
            </c:strRef>
          </c:cat>
          <c:val>
            <c:numRef>
              <c:f>'Analyses visuelles données'!$C$27:$C$40</c:f>
              <c:numCache>
                <c:formatCode>0</c:formatCode>
                <c:ptCount val="1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27-47A2-97A2-5FA132194E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977792"/>
        <c:axId val="717453360"/>
      </c:lineChart>
      <c:catAx>
        <c:axId val="364977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7453360"/>
        <c:crosses val="autoZero"/>
        <c:auto val="1"/>
        <c:lblAlgn val="ctr"/>
        <c:lblOffset val="100"/>
        <c:noMultiLvlLbl val="0"/>
      </c:catAx>
      <c:valAx>
        <c:axId val="717453360"/>
        <c:scaling>
          <c:orientation val="minMax"/>
          <c:max val="950"/>
          <c:min val="6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4977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Polygone</a:t>
            </a:r>
            <a:r>
              <a:rPr lang="en-US" sz="1400" b="1" baseline="0"/>
              <a:t> de sustentation - Evolution des m</a:t>
            </a:r>
            <a:r>
              <a:rPr lang="en-US" sz="1400" b="1"/>
              <a:t>esures par séance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8.5483814523184598E-2"/>
          <c:y val="0.16878270762229808"/>
          <c:w val="0.88396062992125979"/>
          <c:h val="0.63655370723710736"/>
        </c:manualLayout>
      </c:layout>
      <c:lineChart>
        <c:grouping val="standard"/>
        <c:varyColors val="0"/>
        <c:ser>
          <c:idx val="0"/>
          <c:order val="0"/>
          <c:tx>
            <c:strRef>
              <c:f>'Analyses visuelles données'!$B$26</c:f>
              <c:strCache>
                <c:ptCount val="1"/>
                <c:pt idx="0">
                  <c:v>Yeux ouverts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strRef>
              <c:f>'Analyses visuelles données'!$A$27:$A$40</c:f>
              <c:strCache>
                <c:ptCount val="14"/>
                <c:pt idx="0">
                  <c:v>Pré-T 1</c:v>
                </c:pt>
                <c:pt idx="1">
                  <c:v>Pré-T 2</c:v>
                </c:pt>
                <c:pt idx="2">
                  <c:v>Pré-T 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Post-T 1</c:v>
                </c:pt>
                <c:pt idx="12">
                  <c:v>Post-T 2</c:v>
                </c:pt>
                <c:pt idx="13">
                  <c:v>Post-T 3</c:v>
                </c:pt>
              </c:strCache>
            </c:strRef>
          </c:cat>
          <c:val>
            <c:numRef>
              <c:f>'Analyses visuelles données'!$B$27:$B$40</c:f>
              <c:numCache>
                <c:formatCode>0</c:formatCode>
                <c:ptCount val="1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7C-4793-9D1B-B9E893451A86}"/>
            </c:ext>
          </c:extLst>
        </c:ser>
        <c:ser>
          <c:idx val="1"/>
          <c:order val="1"/>
          <c:tx>
            <c:strRef>
              <c:f>'Analyses visuelles données'!$C$26</c:f>
              <c:strCache>
                <c:ptCount val="1"/>
                <c:pt idx="0">
                  <c:v>Yeux fermés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strRef>
              <c:f>'Analyses visuelles données'!$A$27:$A$40</c:f>
              <c:strCache>
                <c:ptCount val="14"/>
                <c:pt idx="0">
                  <c:v>Pré-T 1</c:v>
                </c:pt>
                <c:pt idx="1">
                  <c:v>Pré-T 2</c:v>
                </c:pt>
                <c:pt idx="2">
                  <c:v>Pré-T 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Post-T 1</c:v>
                </c:pt>
                <c:pt idx="12">
                  <c:v>Post-T 2</c:v>
                </c:pt>
                <c:pt idx="13">
                  <c:v>Post-T 3</c:v>
                </c:pt>
              </c:strCache>
            </c:strRef>
          </c:cat>
          <c:val>
            <c:numRef>
              <c:f>'Analyses visuelles données'!$C$27:$C$40</c:f>
              <c:numCache>
                <c:formatCode>0</c:formatCode>
                <c:ptCount val="1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7C-4793-9D1B-B9E893451A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977792"/>
        <c:axId val="717453360"/>
      </c:lineChart>
      <c:catAx>
        <c:axId val="364977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7453360"/>
        <c:crosses val="autoZero"/>
        <c:auto val="1"/>
        <c:lblAlgn val="ctr"/>
        <c:lblOffset val="100"/>
        <c:noMultiLvlLbl val="0"/>
      </c:catAx>
      <c:valAx>
        <c:axId val="717453360"/>
        <c:scaling>
          <c:orientation val="minMax"/>
          <c:max val="950"/>
          <c:min val="6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4977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Polygone</a:t>
            </a:r>
            <a:r>
              <a:rPr lang="en-US" sz="1400" b="1" baseline="0"/>
              <a:t> de sustentation - Evolution des m</a:t>
            </a:r>
            <a:r>
              <a:rPr lang="en-US" sz="1400" b="1"/>
              <a:t>esures par séance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8.5483814523184598E-2"/>
          <c:y val="0.16878270762229808"/>
          <c:w val="0.88396062992125979"/>
          <c:h val="0.63655370723710736"/>
        </c:manualLayout>
      </c:layout>
      <c:lineChart>
        <c:grouping val="standard"/>
        <c:varyColors val="0"/>
        <c:ser>
          <c:idx val="0"/>
          <c:order val="0"/>
          <c:tx>
            <c:strRef>
              <c:f>'Analyses visuelles données'!$B$26</c:f>
              <c:strCache>
                <c:ptCount val="1"/>
                <c:pt idx="0">
                  <c:v>Yeux ouverts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strRef>
              <c:f>'Analyses visuelles données'!$A$27:$A$40</c:f>
              <c:strCache>
                <c:ptCount val="14"/>
                <c:pt idx="0">
                  <c:v>Pré-T 1</c:v>
                </c:pt>
                <c:pt idx="1">
                  <c:v>Pré-T 2</c:v>
                </c:pt>
                <c:pt idx="2">
                  <c:v>Pré-T 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Post-T 1</c:v>
                </c:pt>
                <c:pt idx="12">
                  <c:v>Post-T 2</c:v>
                </c:pt>
                <c:pt idx="13">
                  <c:v>Post-T 3</c:v>
                </c:pt>
              </c:strCache>
            </c:strRef>
          </c:cat>
          <c:val>
            <c:numRef>
              <c:f>'Analyses visuelles données'!$B$27:$B$40</c:f>
              <c:numCache>
                <c:formatCode>0</c:formatCode>
                <c:ptCount val="1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38-495D-9FFD-3BA403D58A94}"/>
            </c:ext>
          </c:extLst>
        </c:ser>
        <c:ser>
          <c:idx val="1"/>
          <c:order val="1"/>
          <c:tx>
            <c:strRef>
              <c:f>'Analyses visuelles données'!$C$26</c:f>
              <c:strCache>
                <c:ptCount val="1"/>
                <c:pt idx="0">
                  <c:v>Yeux fermés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strRef>
              <c:f>'Analyses visuelles données'!$A$27:$A$40</c:f>
              <c:strCache>
                <c:ptCount val="14"/>
                <c:pt idx="0">
                  <c:v>Pré-T 1</c:v>
                </c:pt>
                <c:pt idx="1">
                  <c:v>Pré-T 2</c:v>
                </c:pt>
                <c:pt idx="2">
                  <c:v>Pré-T 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Post-T 1</c:v>
                </c:pt>
                <c:pt idx="12">
                  <c:v>Post-T 2</c:v>
                </c:pt>
                <c:pt idx="13">
                  <c:v>Post-T 3</c:v>
                </c:pt>
              </c:strCache>
            </c:strRef>
          </c:cat>
          <c:val>
            <c:numRef>
              <c:f>'Analyses visuelles données'!$C$27:$C$40</c:f>
              <c:numCache>
                <c:formatCode>0</c:formatCode>
                <c:ptCount val="1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38-495D-9FFD-3BA403D58A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977792"/>
        <c:axId val="717453360"/>
      </c:lineChart>
      <c:catAx>
        <c:axId val="364977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7453360"/>
        <c:crosses val="autoZero"/>
        <c:auto val="1"/>
        <c:lblAlgn val="ctr"/>
        <c:lblOffset val="100"/>
        <c:noMultiLvlLbl val="0"/>
      </c:catAx>
      <c:valAx>
        <c:axId val="717453360"/>
        <c:scaling>
          <c:orientation val="minMax"/>
          <c:max val="950"/>
          <c:min val="6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4977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Polygone</a:t>
            </a:r>
            <a:r>
              <a:rPr lang="en-US" sz="1400" b="1" baseline="0"/>
              <a:t> de sustentation </a:t>
            </a:r>
            <a:r>
              <a:rPr lang="en-US" sz="1400" b="1"/>
              <a:t>- Moy yeux ouverts-fermés</a:t>
            </a:r>
            <a:r>
              <a:rPr lang="en-US" sz="1400" b="1" baseline="0"/>
              <a:t> par séance </a:t>
            </a:r>
            <a:endParaRPr lang="en-US" sz="14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8.5483814523184598E-2"/>
          <c:y val="0.17171296296296296"/>
          <c:w val="0.88396062992125979"/>
          <c:h val="0.63024387576552932"/>
        </c:manualLayout>
      </c:layout>
      <c:lineChart>
        <c:grouping val="standard"/>
        <c:varyColors val="0"/>
        <c:ser>
          <c:idx val="0"/>
          <c:order val="0"/>
          <c:tx>
            <c:strRef>
              <c:f>'Analyses visuelles données'!$F$26</c:f>
              <c:strCache>
                <c:ptCount val="1"/>
                <c:pt idx="0">
                  <c:v>Les 2 conditions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'Analyses visuelles données'!$E$27:$E$40</c:f>
              <c:strCache>
                <c:ptCount val="14"/>
                <c:pt idx="0">
                  <c:v>Pré-T 1</c:v>
                </c:pt>
                <c:pt idx="1">
                  <c:v>Pré-T 2</c:v>
                </c:pt>
                <c:pt idx="2">
                  <c:v>Pré-T 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Post-T 1</c:v>
                </c:pt>
                <c:pt idx="12">
                  <c:v>Post-T 2</c:v>
                </c:pt>
                <c:pt idx="13">
                  <c:v>Post-T 3</c:v>
                </c:pt>
              </c:strCache>
            </c:strRef>
          </c:cat>
          <c:val>
            <c:numRef>
              <c:f>'Analyses visuelles données'!$F$27:$F$40</c:f>
              <c:numCache>
                <c:formatCode>0</c:formatCode>
                <c:ptCount val="1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09-4C83-80D3-3125C5C59E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977792"/>
        <c:axId val="717453360"/>
      </c:lineChart>
      <c:catAx>
        <c:axId val="364977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7453360"/>
        <c:crosses val="autoZero"/>
        <c:auto val="1"/>
        <c:lblAlgn val="ctr"/>
        <c:lblOffset val="100"/>
        <c:noMultiLvlLbl val="0"/>
      </c:catAx>
      <c:valAx>
        <c:axId val="717453360"/>
        <c:scaling>
          <c:orientation val="minMax"/>
          <c:max val="950"/>
          <c:min val="6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4977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79</xdr:row>
      <xdr:rowOff>176212</xdr:rowOff>
    </xdr:from>
    <xdr:to>
      <xdr:col>13</xdr:col>
      <xdr:colOff>495300</xdr:colOff>
      <xdr:row>94</xdr:row>
      <xdr:rowOff>61912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8E0E0E18-E399-4609-B9F9-2451FA234F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80</xdr:row>
      <xdr:rowOff>0</xdr:rowOff>
    </xdr:from>
    <xdr:to>
      <xdr:col>5</xdr:col>
      <xdr:colOff>95250</xdr:colOff>
      <xdr:row>94</xdr:row>
      <xdr:rowOff>85725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CF682815-77B1-4B66-BD31-6B1A7AE198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219075</xdr:colOff>
      <xdr:row>109</xdr:row>
      <xdr:rowOff>9525</xdr:rowOff>
    </xdr:from>
    <xdr:to>
      <xdr:col>8</xdr:col>
      <xdr:colOff>752475</xdr:colOff>
      <xdr:row>123</xdr:row>
      <xdr:rowOff>85725</xdr:rowOff>
    </xdr:to>
    <xdr:graphicFrame macro="">
      <xdr:nvGraphicFramePr>
        <xdr:cNvPr id="9" name="Graphique 8">
          <a:extLst>
            <a:ext uri="{FF2B5EF4-FFF2-40B4-BE49-F238E27FC236}">
              <a16:creationId xmlns:a16="http://schemas.microsoft.com/office/drawing/2014/main" id="{57C3F225-117D-4588-B9C9-3F4F55984D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133350</xdr:colOff>
      <xdr:row>103</xdr:row>
      <xdr:rowOff>171450</xdr:rowOff>
    </xdr:from>
    <xdr:to>
      <xdr:col>18</xdr:col>
      <xdr:colOff>73350</xdr:colOff>
      <xdr:row>103</xdr:row>
      <xdr:rowOff>171450</xdr:rowOff>
    </xdr:to>
    <xdr:cxnSp macro="">
      <xdr:nvCxnSpPr>
        <xdr:cNvPr id="13" name="Connecteur droit 12">
          <a:extLst>
            <a:ext uri="{FF2B5EF4-FFF2-40B4-BE49-F238E27FC236}">
              <a16:creationId xmlns:a16="http://schemas.microsoft.com/office/drawing/2014/main" id="{0A0AA721-0895-4F52-B3B0-AB4E3A44E0E5}"/>
            </a:ext>
          </a:extLst>
        </xdr:cNvPr>
        <xdr:cNvCxnSpPr/>
      </xdr:nvCxnSpPr>
      <xdr:spPr>
        <a:xfrm>
          <a:off x="16335375" y="23812500"/>
          <a:ext cx="778200" cy="0"/>
        </a:xfrm>
        <a:prstGeom prst="line">
          <a:avLst/>
        </a:prstGeom>
        <a:ln w="28575">
          <a:solidFill>
            <a:srgbClr val="00B05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66675</xdr:colOff>
      <xdr:row>103</xdr:row>
      <xdr:rowOff>76200</xdr:rowOff>
    </xdr:from>
    <xdr:to>
      <xdr:col>18</xdr:col>
      <xdr:colOff>6675</xdr:colOff>
      <xdr:row>103</xdr:row>
      <xdr:rowOff>76200</xdr:rowOff>
    </xdr:to>
    <xdr:cxnSp macro="">
      <xdr:nvCxnSpPr>
        <xdr:cNvPr id="15" name="Connecteur droit 14">
          <a:extLst>
            <a:ext uri="{FF2B5EF4-FFF2-40B4-BE49-F238E27FC236}">
              <a16:creationId xmlns:a16="http://schemas.microsoft.com/office/drawing/2014/main" id="{90D3E4CA-B09B-4658-907C-AFFCFA84FA3D}"/>
            </a:ext>
          </a:extLst>
        </xdr:cNvPr>
        <xdr:cNvCxnSpPr/>
      </xdr:nvCxnSpPr>
      <xdr:spPr>
        <a:xfrm>
          <a:off x="16268700" y="23717250"/>
          <a:ext cx="778200" cy="0"/>
        </a:xfrm>
        <a:prstGeom prst="line">
          <a:avLst/>
        </a:prstGeom>
        <a:ln w="28575">
          <a:solidFill>
            <a:srgbClr val="C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109</xdr:row>
      <xdr:rowOff>0</xdr:rowOff>
    </xdr:from>
    <xdr:to>
      <xdr:col>17</xdr:col>
      <xdr:colOff>533400</xdr:colOff>
      <xdr:row>123</xdr:row>
      <xdr:rowOff>85725</xdr:rowOff>
    </xdr:to>
    <xdr:graphicFrame macro="">
      <xdr:nvGraphicFramePr>
        <xdr:cNvPr id="26" name="Graphique 25">
          <a:extLst>
            <a:ext uri="{FF2B5EF4-FFF2-40B4-BE49-F238E27FC236}">
              <a16:creationId xmlns:a16="http://schemas.microsoft.com/office/drawing/2014/main" id="{2851BA9C-2AC2-4D69-B1EA-81B1308B54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134</xdr:row>
      <xdr:rowOff>0</xdr:rowOff>
    </xdr:from>
    <xdr:to>
      <xdr:col>8</xdr:col>
      <xdr:colOff>533400</xdr:colOff>
      <xdr:row>148</xdr:row>
      <xdr:rowOff>115077</xdr:rowOff>
    </xdr:to>
    <xdr:graphicFrame macro="">
      <xdr:nvGraphicFramePr>
        <xdr:cNvPr id="27" name="Graphique 26">
          <a:extLst>
            <a:ext uri="{FF2B5EF4-FFF2-40B4-BE49-F238E27FC236}">
              <a16:creationId xmlns:a16="http://schemas.microsoft.com/office/drawing/2014/main" id="{E55A0EF7-C702-47E1-AA8D-C4424887D1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134</xdr:row>
      <xdr:rowOff>0</xdr:rowOff>
    </xdr:from>
    <xdr:to>
      <xdr:col>17</xdr:col>
      <xdr:colOff>553616</xdr:colOff>
      <xdr:row>148</xdr:row>
      <xdr:rowOff>89807</xdr:rowOff>
    </xdr:to>
    <xdr:graphicFrame macro="">
      <xdr:nvGraphicFramePr>
        <xdr:cNvPr id="29" name="Graphique 28">
          <a:extLst>
            <a:ext uri="{FF2B5EF4-FFF2-40B4-BE49-F238E27FC236}">
              <a16:creationId xmlns:a16="http://schemas.microsoft.com/office/drawing/2014/main" id="{33972253-4B90-4123-9099-D3D664D455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0</xdr:colOff>
      <xdr:row>163</xdr:row>
      <xdr:rowOff>0</xdr:rowOff>
    </xdr:from>
    <xdr:to>
      <xdr:col>17</xdr:col>
      <xdr:colOff>553616</xdr:colOff>
      <xdr:row>177</xdr:row>
      <xdr:rowOff>89807</xdr:rowOff>
    </xdr:to>
    <xdr:graphicFrame macro="">
      <xdr:nvGraphicFramePr>
        <xdr:cNvPr id="30" name="Graphique 29">
          <a:extLst>
            <a:ext uri="{FF2B5EF4-FFF2-40B4-BE49-F238E27FC236}">
              <a16:creationId xmlns:a16="http://schemas.microsoft.com/office/drawing/2014/main" id="{71392008-7611-4DAE-BD2E-AAFCA2F930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0</xdr:colOff>
      <xdr:row>188</xdr:row>
      <xdr:rowOff>0</xdr:rowOff>
    </xdr:from>
    <xdr:to>
      <xdr:col>17</xdr:col>
      <xdr:colOff>553616</xdr:colOff>
      <xdr:row>202</xdr:row>
      <xdr:rowOff>89807</xdr:rowOff>
    </xdr:to>
    <xdr:graphicFrame macro="">
      <xdr:nvGraphicFramePr>
        <xdr:cNvPr id="32" name="Graphique 31">
          <a:extLst>
            <a:ext uri="{FF2B5EF4-FFF2-40B4-BE49-F238E27FC236}">
              <a16:creationId xmlns:a16="http://schemas.microsoft.com/office/drawing/2014/main" id="{69211B91-7CD6-404E-8879-79945F6D0F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163</xdr:row>
      <xdr:rowOff>0</xdr:rowOff>
    </xdr:from>
    <xdr:to>
      <xdr:col>8</xdr:col>
      <xdr:colOff>533400</xdr:colOff>
      <xdr:row>177</xdr:row>
      <xdr:rowOff>115077</xdr:rowOff>
    </xdr:to>
    <xdr:graphicFrame macro="">
      <xdr:nvGraphicFramePr>
        <xdr:cNvPr id="34" name="Graphique 33">
          <a:extLst>
            <a:ext uri="{FF2B5EF4-FFF2-40B4-BE49-F238E27FC236}">
              <a16:creationId xmlns:a16="http://schemas.microsoft.com/office/drawing/2014/main" id="{821E3938-F261-4219-B1E7-DE30939F78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0</xdr:colOff>
      <xdr:row>188</xdr:row>
      <xdr:rowOff>0</xdr:rowOff>
    </xdr:from>
    <xdr:to>
      <xdr:col>8</xdr:col>
      <xdr:colOff>533400</xdr:colOff>
      <xdr:row>202</xdr:row>
      <xdr:rowOff>115077</xdr:rowOff>
    </xdr:to>
    <xdr:graphicFrame macro="">
      <xdr:nvGraphicFramePr>
        <xdr:cNvPr id="35" name="Graphique 34">
          <a:extLst>
            <a:ext uri="{FF2B5EF4-FFF2-40B4-BE49-F238E27FC236}">
              <a16:creationId xmlns:a16="http://schemas.microsoft.com/office/drawing/2014/main" id="{6E44AC7D-16EF-464F-9FD7-8A0F333C89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0</xdr:colOff>
      <xdr:row>220</xdr:row>
      <xdr:rowOff>0</xdr:rowOff>
    </xdr:from>
    <xdr:to>
      <xdr:col>8</xdr:col>
      <xdr:colOff>533400</xdr:colOff>
      <xdr:row>234</xdr:row>
      <xdr:rowOff>124796</xdr:rowOff>
    </xdr:to>
    <xdr:graphicFrame macro="">
      <xdr:nvGraphicFramePr>
        <xdr:cNvPr id="38" name="Graphique 37">
          <a:extLst>
            <a:ext uri="{FF2B5EF4-FFF2-40B4-BE49-F238E27FC236}">
              <a16:creationId xmlns:a16="http://schemas.microsoft.com/office/drawing/2014/main" id="{84476029-32E9-4DA9-A8D6-BA0F3D719A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0</xdr:colOff>
      <xdr:row>220</xdr:row>
      <xdr:rowOff>0</xdr:rowOff>
    </xdr:from>
    <xdr:to>
      <xdr:col>17</xdr:col>
      <xdr:colOff>553616</xdr:colOff>
      <xdr:row>234</xdr:row>
      <xdr:rowOff>99526</xdr:rowOff>
    </xdr:to>
    <xdr:graphicFrame macro="">
      <xdr:nvGraphicFramePr>
        <xdr:cNvPr id="39" name="Graphique 38">
          <a:extLst>
            <a:ext uri="{FF2B5EF4-FFF2-40B4-BE49-F238E27FC236}">
              <a16:creationId xmlns:a16="http://schemas.microsoft.com/office/drawing/2014/main" id="{BDD6240B-95A5-42A4-AFA5-34090B265B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2</xdr:col>
      <xdr:colOff>0</xdr:colOff>
      <xdr:row>99</xdr:row>
      <xdr:rowOff>0</xdr:rowOff>
    </xdr:from>
    <xdr:to>
      <xdr:col>4</xdr:col>
      <xdr:colOff>565686</xdr:colOff>
      <xdr:row>101</xdr:row>
      <xdr:rowOff>116474</xdr:rowOff>
    </xdr:to>
    <xdr:pic>
      <xdr:nvPicPr>
        <xdr:cNvPr id="41" name="Image 40">
          <a:extLst>
            <a:ext uri="{FF2B5EF4-FFF2-40B4-BE49-F238E27FC236}">
              <a16:creationId xmlns:a16="http://schemas.microsoft.com/office/drawing/2014/main" id="{0F4F929F-4C21-801A-C035-DDBE7DE877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3635051" y="23015510"/>
          <a:ext cx="1887523" cy="641321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0.08542</cdr:x>
      <cdr:y>0.16841</cdr:y>
    </cdr:from>
    <cdr:to>
      <cdr:x>0.27057</cdr:x>
      <cdr:y>0.79861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FFA3F199-9D44-83D5-886C-3035B27C2B49}"/>
            </a:ext>
          </a:extLst>
        </cdr:cNvPr>
        <cdr:cNvSpPr/>
      </cdr:nvSpPr>
      <cdr:spPr>
        <a:xfrm xmlns:a="http://schemas.openxmlformats.org/drawingml/2006/main">
          <a:off x="514211" y="484440"/>
          <a:ext cx="1114564" cy="1812802"/>
        </a:xfrm>
        <a:prstGeom xmlns:a="http://schemas.openxmlformats.org/drawingml/2006/main" prst="rect">
          <a:avLst/>
        </a:prstGeom>
        <a:solidFill xmlns:a="http://schemas.openxmlformats.org/drawingml/2006/main">
          <a:srgbClr val="FFECAF">
            <a:alpha val="34118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15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0.77532</cdr:x>
      <cdr:y>0.17129</cdr:y>
    </cdr:from>
    <cdr:to>
      <cdr:x>0.97083</cdr:x>
      <cdr:y>0.79861</cdr:y>
    </cdr:to>
    <cdr:sp macro="" textlink="">
      <cdr:nvSpPr>
        <cdr:cNvPr id="3" name="Rectangle 2">
          <a:extLst xmlns:a="http://schemas.openxmlformats.org/drawingml/2006/main">
            <a:ext uri="{FF2B5EF4-FFF2-40B4-BE49-F238E27FC236}">
              <a16:creationId xmlns:a16="http://schemas.microsoft.com/office/drawing/2014/main" id="{B278E3AB-271C-3B9A-22B4-E8AD79F4736B}"/>
            </a:ext>
          </a:extLst>
        </cdr:cNvPr>
        <cdr:cNvSpPr/>
      </cdr:nvSpPr>
      <cdr:spPr>
        <a:xfrm xmlns:a="http://schemas.openxmlformats.org/drawingml/2006/main">
          <a:off x="4667250" y="492724"/>
          <a:ext cx="1176952" cy="1804518"/>
        </a:xfrm>
        <a:prstGeom xmlns:a="http://schemas.openxmlformats.org/drawingml/2006/main" prst="rect">
          <a:avLst/>
        </a:prstGeom>
        <a:solidFill xmlns:a="http://schemas.openxmlformats.org/drawingml/2006/main">
          <a:srgbClr val="FFB9BB">
            <a:alpha val="34118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15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0.26816</cdr:x>
      <cdr:y>0.4316</cdr:y>
    </cdr:from>
    <cdr:to>
      <cdr:x>0.77757</cdr:x>
      <cdr:y>0.43234</cdr:y>
    </cdr:to>
    <cdr:cxnSp macro="">
      <cdr:nvCxnSpPr>
        <cdr:cNvPr id="4" name="Connecteur droit 3">
          <a:extLst xmlns:a="http://schemas.openxmlformats.org/drawingml/2006/main">
            <a:ext uri="{FF2B5EF4-FFF2-40B4-BE49-F238E27FC236}">
              <a16:creationId xmlns:a16="http://schemas.microsoft.com/office/drawing/2014/main" id="{B927C472-F01D-F0B1-03B4-B2A650776780}"/>
            </a:ext>
          </a:extLst>
        </cdr:cNvPr>
        <cdr:cNvCxnSpPr/>
      </cdr:nvCxnSpPr>
      <cdr:spPr>
        <a:xfrm xmlns:a="http://schemas.openxmlformats.org/drawingml/2006/main" flipV="1">
          <a:off x="1615621" y="1282959"/>
          <a:ext cx="3069124" cy="220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chemeClr val="accent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0.26977</cdr:x>
      <cdr:y>0.58601</cdr:y>
    </cdr:from>
    <cdr:to>
      <cdr:x>0.77918</cdr:x>
      <cdr:y>0.58676</cdr:y>
    </cdr:to>
    <cdr:cxnSp macro="">
      <cdr:nvCxnSpPr>
        <cdr:cNvPr id="6" name="Connecteur droit 5">
          <a:extLst xmlns:a="http://schemas.openxmlformats.org/drawingml/2006/main">
            <a:ext uri="{FF2B5EF4-FFF2-40B4-BE49-F238E27FC236}">
              <a16:creationId xmlns:a16="http://schemas.microsoft.com/office/drawing/2014/main" id="{DAB4C15C-644E-A1DB-D6A7-FD43F61F6BD4}"/>
            </a:ext>
          </a:extLst>
        </cdr:cNvPr>
        <cdr:cNvCxnSpPr/>
      </cdr:nvCxnSpPr>
      <cdr:spPr>
        <a:xfrm xmlns:a="http://schemas.openxmlformats.org/drawingml/2006/main" flipV="1">
          <a:off x="1625341" y="1741973"/>
          <a:ext cx="3069124" cy="220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chemeClr val="accent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0.77273</cdr:x>
      <cdr:y>0.54277</cdr:y>
    </cdr:from>
    <cdr:to>
      <cdr:x>0.96954</cdr:x>
      <cdr:y>0.54351</cdr:y>
    </cdr:to>
    <cdr:cxnSp macro="">
      <cdr:nvCxnSpPr>
        <cdr:cNvPr id="7" name="Connecteur droit 6">
          <a:extLst xmlns:a="http://schemas.openxmlformats.org/drawingml/2006/main">
            <a:ext uri="{FF2B5EF4-FFF2-40B4-BE49-F238E27FC236}">
              <a16:creationId xmlns:a16="http://schemas.microsoft.com/office/drawing/2014/main" id="{DAB4C15C-644E-A1DB-D6A7-FD43F61F6BD4}"/>
            </a:ext>
          </a:extLst>
        </cdr:cNvPr>
        <cdr:cNvCxnSpPr/>
      </cdr:nvCxnSpPr>
      <cdr:spPr>
        <a:xfrm xmlns:a="http://schemas.openxmlformats.org/drawingml/2006/main">
          <a:off x="4655587" y="1613419"/>
          <a:ext cx="1185766" cy="220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chemeClr val="accent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0.77471</cdr:x>
      <cdr:y>0.59909</cdr:y>
    </cdr:from>
    <cdr:to>
      <cdr:x>0.97152</cdr:x>
      <cdr:y>0.59983</cdr:y>
    </cdr:to>
    <cdr:cxnSp macro="">
      <cdr:nvCxnSpPr>
        <cdr:cNvPr id="9" name="Connecteur droit 8">
          <a:extLst xmlns:a="http://schemas.openxmlformats.org/drawingml/2006/main">
            <a:ext uri="{FF2B5EF4-FFF2-40B4-BE49-F238E27FC236}">
              <a16:creationId xmlns:a16="http://schemas.microsoft.com/office/drawing/2014/main" id="{C465099E-BEF2-0E51-0930-34F9D30A643E}"/>
            </a:ext>
          </a:extLst>
        </cdr:cNvPr>
        <cdr:cNvCxnSpPr/>
      </cdr:nvCxnSpPr>
      <cdr:spPr>
        <a:xfrm xmlns:a="http://schemas.openxmlformats.org/drawingml/2006/main">
          <a:off x="4667509" y="1780851"/>
          <a:ext cx="1185766" cy="220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chemeClr val="accent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0.08587</cdr:x>
      <cdr:y>0.33098</cdr:y>
    </cdr:from>
    <cdr:to>
      <cdr:x>0.27102</cdr:x>
      <cdr:y>0.33351</cdr:y>
    </cdr:to>
    <cdr:cxnSp macro="">
      <cdr:nvCxnSpPr>
        <cdr:cNvPr id="10" name="Connecteur droit 9">
          <a:extLst xmlns:a="http://schemas.openxmlformats.org/drawingml/2006/main">
            <a:ext uri="{FF2B5EF4-FFF2-40B4-BE49-F238E27FC236}">
              <a16:creationId xmlns:a16="http://schemas.microsoft.com/office/drawing/2014/main" id="{C465099E-BEF2-0E51-0930-34F9D30A643E}"/>
            </a:ext>
          </a:extLst>
        </cdr:cNvPr>
        <cdr:cNvCxnSpPr/>
      </cdr:nvCxnSpPr>
      <cdr:spPr>
        <a:xfrm xmlns:a="http://schemas.openxmlformats.org/drawingml/2006/main">
          <a:off x="517331" y="983861"/>
          <a:ext cx="1115526" cy="7516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chemeClr val="accent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0.08425</cdr:x>
      <cdr:y>0.44869</cdr:y>
    </cdr:from>
    <cdr:to>
      <cdr:x>0.26941</cdr:x>
      <cdr:y>0.45122</cdr:y>
    </cdr:to>
    <cdr:cxnSp macro="">
      <cdr:nvCxnSpPr>
        <cdr:cNvPr id="12" name="Connecteur droit 11">
          <a:extLst xmlns:a="http://schemas.openxmlformats.org/drawingml/2006/main">
            <a:ext uri="{FF2B5EF4-FFF2-40B4-BE49-F238E27FC236}">
              <a16:creationId xmlns:a16="http://schemas.microsoft.com/office/drawing/2014/main" id="{F891DB24-BC2E-F64D-2AA0-3A9A314BBE3F}"/>
            </a:ext>
          </a:extLst>
        </cdr:cNvPr>
        <cdr:cNvCxnSpPr/>
      </cdr:nvCxnSpPr>
      <cdr:spPr>
        <a:xfrm xmlns:a="http://schemas.openxmlformats.org/drawingml/2006/main">
          <a:off x="507611" y="1333759"/>
          <a:ext cx="1115526" cy="7516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chemeClr val="accent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0.08542</cdr:x>
      <cdr:y>0.16841</cdr:y>
    </cdr:from>
    <cdr:to>
      <cdr:x>0.27057</cdr:x>
      <cdr:y>0.79861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FFA3F199-9D44-83D5-886C-3035B27C2B49}"/>
            </a:ext>
          </a:extLst>
        </cdr:cNvPr>
        <cdr:cNvSpPr/>
      </cdr:nvSpPr>
      <cdr:spPr>
        <a:xfrm xmlns:a="http://schemas.openxmlformats.org/drawingml/2006/main">
          <a:off x="514211" y="484440"/>
          <a:ext cx="1114564" cy="1812802"/>
        </a:xfrm>
        <a:prstGeom xmlns:a="http://schemas.openxmlformats.org/drawingml/2006/main" prst="rect">
          <a:avLst/>
        </a:prstGeom>
        <a:solidFill xmlns:a="http://schemas.openxmlformats.org/drawingml/2006/main">
          <a:srgbClr val="FFECAF">
            <a:alpha val="34118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15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0.77532</cdr:x>
      <cdr:y>0.17129</cdr:y>
    </cdr:from>
    <cdr:to>
      <cdr:x>0.97083</cdr:x>
      <cdr:y>0.79861</cdr:y>
    </cdr:to>
    <cdr:sp macro="" textlink="">
      <cdr:nvSpPr>
        <cdr:cNvPr id="3" name="Rectangle 2">
          <a:extLst xmlns:a="http://schemas.openxmlformats.org/drawingml/2006/main">
            <a:ext uri="{FF2B5EF4-FFF2-40B4-BE49-F238E27FC236}">
              <a16:creationId xmlns:a16="http://schemas.microsoft.com/office/drawing/2014/main" id="{B278E3AB-271C-3B9A-22B4-E8AD79F4736B}"/>
            </a:ext>
          </a:extLst>
        </cdr:cNvPr>
        <cdr:cNvSpPr/>
      </cdr:nvSpPr>
      <cdr:spPr>
        <a:xfrm xmlns:a="http://schemas.openxmlformats.org/drawingml/2006/main">
          <a:off x="4667250" y="492724"/>
          <a:ext cx="1176952" cy="1804518"/>
        </a:xfrm>
        <a:prstGeom xmlns:a="http://schemas.openxmlformats.org/drawingml/2006/main" prst="rect">
          <a:avLst/>
        </a:prstGeom>
        <a:solidFill xmlns:a="http://schemas.openxmlformats.org/drawingml/2006/main">
          <a:srgbClr val="FFB9BB">
            <a:alpha val="34118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15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0.08425</cdr:x>
      <cdr:y>0.43888</cdr:y>
    </cdr:from>
    <cdr:to>
      <cdr:x>0.77434</cdr:x>
      <cdr:y>0.57546</cdr:y>
    </cdr:to>
    <cdr:sp macro="" textlink="">
      <cdr:nvSpPr>
        <cdr:cNvPr id="4" name="Rectangle : coins arrondis 3">
          <a:extLst xmlns:a="http://schemas.openxmlformats.org/drawingml/2006/main">
            <a:ext uri="{FF2B5EF4-FFF2-40B4-BE49-F238E27FC236}">
              <a16:creationId xmlns:a16="http://schemas.microsoft.com/office/drawing/2014/main" id="{1C94DE60-B006-E811-6B8E-71DBD69A72D9}"/>
            </a:ext>
          </a:extLst>
        </cdr:cNvPr>
        <cdr:cNvSpPr/>
      </cdr:nvSpPr>
      <cdr:spPr>
        <a:xfrm xmlns:a="http://schemas.openxmlformats.org/drawingml/2006/main">
          <a:off x="507611" y="1304601"/>
          <a:ext cx="4157695" cy="406011"/>
        </a:xfrm>
        <a:prstGeom xmlns:a="http://schemas.openxmlformats.org/drawingml/2006/main" prst="roundRect">
          <a:avLst/>
        </a:prstGeom>
        <a:solidFill xmlns:a="http://schemas.openxmlformats.org/drawingml/2006/main">
          <a:srgbClr val="FFC000">
            <a:alpha val="20000"/>
          </a:srgbClr>
        </a:solidFill>
        <a:ln xmlns:a="http://schemas.openxmlformats.org/drawingml/2006/main" w="28575">
          <a:solidFill>
            <a:srgbClr val="FFC000"/>
          </a:solidFill>
          <a:prstDash val="sysDash"/>
        </a:ln>
      </cdr:spPr>
      <cdr:style>
        <a:lnRef xmlns:a="http://schemas.openxmlformats.org/drawingml/2006/main" idx="2">
          <a:schemeClr val="accent1">
            <a:shade val="15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0.27623</cdr:x>
      <cdr:y>0.43888</cdr:y>
    </cdr:from>
    <cdr:to>
      <cdr:x>0.96632</cdr:x>
      <cdr:y>0.57546</cdr:y>
    </cdr:to>
    <cdr:sp macro="" textlink="">
      <cdr:nvSpPr>
        <cdr:cNvPr id="5" name="Rectangle : coins arrondis 4">
          <a:extLst xmlns:a="http://schemas.openxmlformats.org/drawingml/2006/main">
            <a:ext uri="{FF2B5EF4-FFF2-40B4-BE49-F238E27FC236}">
              <a16:creationId xmlns:a16="http://schemas.microsoft.com/office/drawing/2014/main" id="{6F6DE855-4CC4-BF2D-6689-B93A2195C55B}"/>
            </a:ext>
          </a:extLst>
        </cdr:cNvPr>
        <cdr:cNvSpPr/>
      </cdr:nvSpPr>
      <cdr:spPr>
        <a:xfrm xmlns:a="http://schemas.openxmlformats.org/drawingml/2006/main">
          <a:off x="1664219" y="1304601"/>
          <a:ext cx="4157695" cy="406011"/>
        </a:xfrm>
        <a:prstGeom xmlns:a="http://schemas.openxmlformats.org/drawingml/2006/main" prst="roundRect">
          <a:avLst/>
        </a:prstGeom>
        <a:solidFill xmlns:a="http://schemas.openxmlformats.org/drawingml/2006/main">
          <a:srgbClr val="FF0000">
            <a:alpha val="20000"/>
          </a:srgbClr>
        </a:solidFill>
        <a:ln xmlns:a="http://schemas.openxmlformats.org/drawingml/2006/main" w="28575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15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0.08542</cdr:x>
      <cdr:y>0.16841</cdr:y>
    </cdr:from>
    <cdr:to>
      <cdr:x>0.27057</cdr:x>
      <cdr:y>0.79861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FFA3F199-9D44-83D5-886C-3035B27C2B49}"/>
            </a:ext>
          </a:extLst>
        </cdr:cNvPr>
        <cdr:cNvSpPr/>
      </cdr:nvSpPr>
      <cdr:spPr>
        <a:xfrm xmlns:a="http://schemas.openxmlformats.org/drawingml/2006/main">
          <a:off x="514211" y="484440"/>
          <a:ext cx="1114564" cy="1812802"/>
        </a:xfrm>
        <a:prstGeom xmlns:a="http://schemas.openxmlformats.org/drawingml/2006/main" prst="rect">
          <a:avLst/>
        </a:prstGeom>
        <a:solidFill xmlns:a="http://schemas.openxmlformats.org/drawingml/2006/main">
          <a:srgbClr val="FFECAF">
            <a:alpha val="34118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15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0.77532</cdr:x>
      <cdr:y>0.17129</cdr:y>
    </cdr:from>
    <cdr:to>
      <cdr:x>0.97083</cdr:x>
      <cdr:y>0.79861</cdr:y>
    </cdr:to>
    <cdr:sp macro="" textlink="">
      <cdr:nvSpPr>
        <cdr:cNvPr id="3" name="Rectangle 2">
          <a:extLst xmlns:a="http://schemas.openxmlformats.org/drawingml/2006/main">
            <a:ext uri="{FF2B5EF4-FFF2-40B4-BE49-F238E27FC236}">
              <a16:creationId xmlns:a16="http://schemas.microsoft.com/office/drawing/2014/main" id="{B278E3AB-271C-3B9A-22B4-E8AD79F4736B}"/>
            </a:ext>
          </a:extLst>
        </cdr:cNvPr>
        <cdr:cNvSpPr/>
      </cdr:nvSpPr>
      <cdr:spPr>
        <a:xfrm xmlns:a="http://schemas.openxmlformats.org/drawingml/2006/main">
          <a:off x="4667250" y="492724"/>
          <a:ext cx="1176952" cy="1804518"/>
        </a:xfrm>
        <a:prstGeom xmlns:a="http://schemas.openxmlformats.org/drawingml/2006/main" prst="rect">
          <a:avLst/>
        </a:prstGeom>
        <a:solidFill xmlns:a="http://schemas.openxmlformats.org/drawingml/2006/main">
          <a:srgbClr val="FFB9BB">
            <a:alpha val="34118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15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0.10845</cdr:x>
      <cdr:y>0.43671</cdr:y>
    </cdr:from>
    <cdr:to>
      <cdr:x>0.43718</cdr:x>
      <cdr:y>0.49537</cdr:y>
    </cdr:to>
    <cdr:sp macro="" textlink="">
      <cdr:nvSpPr>
        <cdr:cNvPr id="4" name="Rectangle : coins arrondis 3">
          <a:extLst xmlns:a="http://schemas.openxmlformats.org/drawingml/2006/main">
            <a:ext uri="{FF2B5EF4-FFF2-40B4-BE49-F238E27FC236}">
              <a16:creationId xmlns:a16="http://schemas.microsoft.com/office/drawing/2014/main" id="{1C94DE60-B006-E811-6B8E-71DBD69A72D9}"/>
            </a:ext>
          </a:extLst>
        </cdr:cNvPr>
        <cdr:cNvSpPr/>
      </cdr:nvSpPr>
      <cdr:spPr>
        <a:xfrm xmlns:a="http://schemas.openxmlformats.org/drawingml/2006/main">
          <a:off x="653385" y="1302398"/>
          <a:ext cx="1980569" cy="174948"/>
        </a:xfrm>
        <a:prstGeom xmlns:a="http://schemas.openxmlformats.org/drawingml/2006/main" prst="roundRect">
          <a:avLst/>
        </a:prstGeom>
        <a:solidFill xmlns:a="http://schemas.openxmlformats.org/drawingml/2006/main">
          <a:srgbClr val="FFC000">
            <a:alpha val="20000"/>
          </a:srgbClr>
        </a:solidFill>
        <a:ln xmlns:a="http://schemas.openxmlformats.org/drawingml/2006/main" w="28575">
          <a:solidFill>
            <a:srgbClr val="FFC000"/>
          </a:solidFill>
          <a:prstDash val="sysDash"/>
        </a:ln>
      </cdr:spPr>
      <cdr:style>
        <a:lnRef xmlns:a="http://schemas.openxmlformats.org/drawingml/2006/main" idx="2">
          <a:schemeClr val="accent1">
            <a:shade val="15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0.61947</cdr:x>
      <cdr:y>0.49537</cdr:y>
    </cdr:from>
    <cdr:to>
      <cdr:x>0.94515</cdr:x>
      <cdr:y>0.57359</cdr:y>
    </cdr:to>
    <cdr:sp macro="" textlink="">
      <cdr:nvSpPr>
        <cdr:cNvPr id="5" name="Rectangle : coins arrondis 4">
          <a:extLst xmlns:a="http://schemas.openxmlformats.org/drawingml/2006/main">
            <a:ext uri="{FF2B5EF4-FFF2-40B4-BE49-F238E27FC236}">
              <a16:creationId xmlns:a16="http://schemas.microsoft.com/office/drawing/2014/main" id="{6F6DE855-4CC4-BF2D-6689-B93A2195C55B}"/>
            </a:ext>
          </a:extLst>
        </cdr:cNvPr>
        <cdr:cNvSpPr/>
      </cdr:nvSpPr>
      <cdr:spPr>
        <a:xfrm xmlns:a="http://schemas.openxmlformats.org/drawingml/2006/main">
          <a:off x="3732245" y="1477347"/>
          <a:ext cx="1962148" cy="233266"/>
        </a:xfrm>
        <a:prstGeom xmlns:a="http://schemas.openxmlformats.org/drawingml/2006/main" prst="roundRect">
          <a:avLst/>
        </a:prstGeom>
        <a:solidFill xmlns:a="http://schemas.openxmlformats.org/drawingml/2006/main">
          <a:srgbClr val="FF0000">
            <a:alpha val="20000"/>
          </a:srgbClr>
        </a:solidFill>
        <a:ln xmlns:a="http://schemas.openxmlformats.org/drawingml/2006/main" w="28575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15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0.44041</cdr:x>
      <cdr:y>0.4693</cdr:y>
    </cdr:from>
    <cdr:to>
      <cdr:x>0.61463</cdr:x>
      <cdr:y>0.52144</cdr:y>
    </cdr:to>
    <cdr:sp macro="" textlink="">
      <cdr:nvSpPr>
        <cdr:cNvPr id="6" name="Rectangle 5">
          <a:extLst xmlns:a="http://schemas.openxmlformats.org/drawingml/2006/main">
            <a:ext uri="{FF2B5EF4-FFF2-40B4-BE49-F238E27FC236}">
              <a16:creationId xmlns:a16="http://schemas.microsoft.com/office/drawing/2014/main" id="{B580F7B8-9FB2-C2D2-A331-FC2CCBF57389}"/>
            </a:ext>
          </a:extLst>
        </cdr:cNvPr>
        <cdr:cNvSpPr/>
      </cdr:nvSpPr>
      <cdr:spPr>
        <a:xfrm xmlns:a="http://schemas.openxmlformats.org/drawingml/2006/main">
          <a:off x="2653391" y="1399592"/>
          <a:ext cx="1049695" cy="15551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15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0.77741</cdr:x>
      <cdr:y>0.16753</cdr:y>
    </cdr:from>
    <cdr:to>
      <cdr:x>0.9625</cdr:x>
      <cdr:y>0.80375</cdr:y>
    </cdr:to>
    <cdr:sp macro="" textlink="">
      <cdr:nvSpPr>
        <cdr:cNvPr id="3" name="Rectangle 2">
          <a:extLst xmlns:a="http://schemas.openxmlformats.org/drawingml/2006/main">
            <a:ext uri="{FF2B5EF4-FFF2-40B4-BE49-F238E27FC236}">
              <a16:creationId xmlns:a16="http://schemas.microsoft.com/office/drawing/2014/main" id="{B278E3AB-271C-3B9A-22B4-E8AD79F4736B}"/>
            </a:ext>
          </a:extLst>
        </cdr:cNvPr>
        <cdr:cNvSpPr/>
      </cdr:nvSpPr>
      <cdr:spPr>
        <a:xfrm xmlns:a="http://schemas.openxmlformats.org/drawingml/2006/main">
          <a:off x="4524375" y="489887"/>
          <a:ext cx="1077158" cy="1860419"/>
        </a:xfrm>
        <a:prstGeom xmlns:a="http://schemas.openxmlformats.org/drawingml/2006/main" prst="rect">
          <a:avLst/>
        </a:prstGeom>
        <a:solidFill xmlns:a="http://schemas.openxmlformats.org/drawingml/2006/main">
          <a:srgbClr val="FFB9BB">
            <a:alpha val="34118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15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0.08542</cdr:x>
      <cdr:y>0.16482</cdr:y>
    </cdr:from>
    <cdr:to>
      <cdr:x>0.27005</cdr:x>
      <cdr:y>0.80717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FFA3F199-9D44-83D5-886C-3035B27C2B49}"/>
            </a:ext>
          </a:extLst>
        </cdr:cNvPr>
        <cdr:cNvSpPr/>
      </cdr:nvSpPr>
      <cdr:spPr>
        <a:xfrm xmlns:a="http://schemas.openxmlformats.org/drawingml/2006/main">
          <a:off x="497125" y="481963"/>
          <a:ext cx="1074500" cy="1878343"/>
        </a:xfrm>
        <a:prstGeom xmlns:a="http://schemas.openxmlformats.org/drawingml/2006/main" prst="rect">
          <a:avLst/>
        </a:prstGeom>
        <a:solidFill xmlns:a="http://schemas.openxmlformats.org/drawingml/2006/main">
          <a:srgbClr val="FFECAF">
            <a:alpha val="34118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15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0.61973</cdr:x>
      <cdr:y>0.71654</cdr:y>
    </cdr:from>
    <cdr:to>
      <cdr:x>0.93794</cdr:x>
      <cdr:y>0.80529</cdr:y>
    </cdr:to>
    <cdr:sp macro="" textlink="">
      <cdr:nvSpPr>
        <cdr:cNvPr id="4" name="Rectangle : coins arrondis 3">
          <a:extLst xmlns:a="http://schemas.openxmlformats.org/drawingml/2006/main">
            <a:ext uri="{FF2B5EF4-FFF2-40B4-BE49-F238E27FC236}">
              <a16:creationId xmlns:a16="http://schemas.microsoft.com/office/drawing/2014/main" id="{60774FB5-E883-4695-96B6-D72B82E3D885}"/>
            </a:ext>
          </a:extLst>
        </cdr:cNvPr>
        <cdr:cNvSpPr/>
      </cdr:nvSpPr>
      <cdr:spPr>
        <a:xfrm xmlns:a="http://schemas.openxmlformats.org/drawingml/2006/main">
          <a:off x="3975230" y="2118827"/>
          <a:ext cx="2041080" cy="262424"/>
        </a:xfrm>
        <a:prstGeom xmlns:a="http://schemas.openxmlformats.org/drawingml/2006/main" prst="roundRect">
          <a:avLst/>
        </a:prstGeom>
        <a:solidFill xmlns:a="http://schemas.openxmlformats.org/drawingml/2006/main">
          <a:srgbClr val="FF0000">
            <a:alpha val="20000"/>
          </a:srgbClr>
        </a:solidFill>
        <a:ln xmlns:a="http://schemas.openxmlformats.org/drawingml/2006/main" w="28575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15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0.1155</cdr:x>
      <cdr:y>0.53905</cdr:y>
    </cdr:from>
    <cdr:to>
      <cdr:x>0.43639</cdr:x>
      <cdr:y>0.61465</cdr:y>
    </cdr:to>
    <cdr:sp macro="" textlink="">
      <cdr:nvSpPr>
        <cdr:cNvPr id="5" name="Rectangle : coins arrondis 4">
          <a:extLst xmlns:a="http://schemas.openxmlformats.org/drawingml/2006/main">
            <a:ext uri="{FF2B5EF4-FFF2-40B4-BE49-F238E27FC236}">
              <a16:creationId xmlns:a16="http://schemas.microsoft.com/office/drawing/2014/main" id="{DE41759E-7A3D-04FD-2886-AEDF7672DBE3}"/>
            </a:ext>
          </a:extLst>
        </cdr:cNvPr>
        <cdr:cNvSpPr/>
      </cdr:nvSpPr>
      <cdr:spPr>
        <a:xfrm xmlns:a="http://schemas.openxmlformats.org/drawingml/2006/main">
          <a:off x="740862" y="1593980"/>
          <a:ext cx="2058322" cy="223546"/>
        </a:xfrm>
        <a:prstGeom xmlns:a="http://schemas.openxmlformats.org/drawingml/2006/main" prst="roundRect">
          <a:avLst/>
        </a:prstGeom>
        <a:solidFill xmlns:a="http://schemas.openxmlformats.org/drawingml/2006/main">
          <a:srgbClr val="FFC000">
            <a:alpha val="20000"/>
          </a:srgbClr>
        </a:solidFill>
        <a:ln xmlns:a="http://schemas.openxmlformats.org/drawingml/2006/main" w="28575">
          <a:solidFill>
            <a:srgbClr val="FFC000"/>
          </a:solidFill>
          <a:prstDash val="sysDash"/>
        </a:ln>
      </cdr:spPr>
      <cdr:style>
        <a:lnRef xmlns:a="http://schemas.openxmlformats.org/drawingml/2006/main" idx="2">
          <a:schemeClr val="accent1">
            <a:shade val="15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0.10489</cdr:x>
      <cdr:y>0.34841</cdr:y>
    </cdr:from>
    <cdr:to>
      <cdr:x>0.43639</cdr:x>
      <cdr:y>0.38864</cdr:y>
    </cdr:to>
    <cdr:sp macro="" textlink="">
      <cdr:nvSpPr>
        <cdr:cNvPr id="6" name="Rectangle : coins arrondis 5">
          <a:extLst xmlns:a="http://schemas.openxmlformats.org/drawingml/2006/main">
            <a:ext uri="{FF2B5EF4-FFF2-40B4-BE49-F238E27FC236}">
              <a16:creationId xmlns:a16="http://schemas.microsoft.com/office/drawing/2014/main" id="{DE41759E-7A3D-04FD-2886-AEDF7672DBE3}"/>
            </a:ext>
          </a:extLst>
        </cdr:cNvPr>
        <cdr:cNvSpPr/>
      </cdr:nvSpPr>
      <cdr:spPr>
        <a:xfrm xmlns:a="http://schemas.openxmlformats.org/drawingml/2006/main">
          <a:off x="672826" y="1030255"/>
          <a:ext cx="2126358" cy="118965"/>
        </a:xfrm>
        <a:prstGeom xmlns:a="http://schemas.openxmlformats.org/drawingml/2006/main" prst="roundRect">
          <a:avLst/>
        </a:prstGeom>
        <a:solidFill xmlns:a="http://schemas.openxmlformats.org/drawingml/2006/main">
          <a:srgbClr val="FFC000">
            <a:alpha val="20000"/>
          </a:srgbClr>
        </a:solidFill>
        <a:ln xmlns:a="http://schemas.openxmlformats.org/drawingml/2006/main" w="28575">
          <a:solidFill>
            <a:srgbClr val="FFC000"/>
          </a:solidFill>
          <a:prstDash val="sysDash"/>
        </a:ln>
      </cdr:spPr>
      <cdr:style>
        <a:lnRef xmlns:a="http://schemas.openxmlformats.org/drawingml/2006/main" idx="2">
          <a:schemeClr val="accent1">
            <a:shade val="15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0.62125</cdr:x>
      <cdr:y>0.38456</cdr:y>
    </cdr:from>
    <cdr:to>
      <cdr:x>0.93945</cdr:x>
      <cdr:y>0.42072</cdr:y>
    </cdr:to>
    <cdr:sp macro="" textlink="">
      <cdr:nvSpPr>
        <cdr:cNvPr id="7" name="Rectangle : coins arrondis 6">
          <a:extLst xmlns:a="http://schemas.openxmlformats.org/drawingml/2006/main">
            <a:ext uri="{FF2B5EF4-FFF2-40B4-BE49-F238E27FC236}">
              <a16:creationId xmlns:a16="http://schemas.microsoft.com/office/drawing/2014/main" id="{F8C5917D-B9B1-3E00-C5ED-4CAA8B1971B9}"/>
            </a:ext>
          </a:extLst>
        </cdr:cNvPr>
        <cdr:cNvSpPr/>
      </cdr:nvSpPr>
      <cdr:spPr>
        <a:xfrm xmlns:a="http://schemas.openxmlformats.org/drawingml/2006/main">
          <a:off x="3984949" y="1137168"/>
          <a:ext cx="2041043" cy="106914"/>
        </a:xfrm>
        <a:prstGeom xmlns:a="http://schemas.openxmlformats.org/drawingml/2006/main" prst="roundRect">
          <a:avLst/>
        </a:prstGeom>
        <a:solidFill xmlns:a="http://schemas.openxmlformats.org/drawingml/2006/main">
          <a:srgbClr val="FF0000">
            <a:alpha val="20000"/>
          </a:srgbClr>
        </a:solidFill>
        <a:ln xmlns:a="http://schemas.openxmlformats.org/drawingml/2006/main" w="28575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15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0.43976</cdr:x>
      <cdr:y>0.34587</cdr:y>
    </cdr:from>
    <cdr:to>
      <cdr:x>0.6167</cdr:x>
      <cdr:y>0.43058</cdr:y>
    </cdr:to>
    <cdr:sp macro="" textlink="">
      <cdr:nvSpPr>
        <cdr:cNvPr id="8" name="Rectangle 7">
          <a:extLst xmlns:a="http://schemas.openxmlformats.org/drawingml/2006/main">
            <a:ext uri="{FF2B5EF4-FFF2-40B4-BE49-F238E27FC236}">
              <a16:creationId xmlns:a16="http://schemas.microsoft.com/office/drawing/2014/main" id="{2B97E9F5-FF93-0380-2164-0513C48A08EB}"/>
            </a:ext>
          </a:extLst>
        </cdr:cNvPr>
        <cdr:cNvSpPr/>
      </cdr:nvSpPr>
      <cdr:spPr>
        <a:xfrm xmlns:a="http://schemas.openxmlformats.org/drawingml/2006/main">
          <a:off x="2820825" y="1022738"/>
          <a:ext cx="1134966" cy="25050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15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0.43976</cdr:x>
      <cdr:y>0.56534</cdr:y>
    </cdr:from>
    <cdr:to>
      <cdr:x>0.6167</cdr:x>
      <cdr:y>0.64751</cdr:y>
    </cdr:to>
    <cdr:sp macro="" textlink="">
      <cdr:nvSpPr>
        <cdr:cNvPr id="9" name="Rectangle 8">
          <a:extLst xmlns:a="http://schemas.openxmlformats.org/drawingml/2006/main">
            <a:ext uri="{FF2B5EF4-FFF2-40B4-BE49-F238E27FC236}">
              <a16:creationId xmlns:a16="http://schemas.microsoft.com/office/drawing/2014/main" id="{2B97E9F5-FF93-0380-2164-0513C48A08EB}"/>
            </a:ext>
          </a:extLst>
        </cdr:cNvPr>
        <cdr:cNvSpPr/>
      </cdr:nvSpPr>
      <cdr:spPr>
        <a:xfrm xmlns:a="http://schemas.openxmlformats.org/drawingml/2006/main">
          <a:off x="2820825" y="1671735"/>
          <a:ext cx="1134966" cy="24298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15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0.77741</cdr:x>
      <cdr:y>0.16753</cdr:y>
    </cdr:from>
    <cdr:to>
      <cdr:x>0.9625</cdr:x>
      <cdr:y>0.80375</cdr:y>
    </cdr:to>
    <cdr:sp macro="" textlink="">
      <cdr:nvSpPr>
        <cdr:cNvPr id="3" name="Rectangle 2">
          <a:extLst xmlns:a="http://schemas.openxmlformats.org/drawingml/2006/main">
            <a:ext uri="{FF2B5EF4-FFF2-40B4-BE49-F238E27FC236}">
              <a16:creationId xmlns:a16="http://schemas.microsoft.com/office/drawing/2014/main" id="{B278E3AB-271C-3B9A-22B4-E8AD79F4736B}"/>
            </a:ext>
          </a:extLst>
        </cdr:cNvPr>
        <cdr:cNvSpPr/>
      </cdr:nvSpPr>
      <cdr:spPr>
        <a:xfrm xmlns:a="http://schemas.openxmlformats.org/drawingml/2006/main">
          <a:off x="4524375" y="489887"/>
          <a:ext cx="1077158" cy="1860419"/>
        </a:xfrm>
        <a:prstGeom xmlns:a="http://schemas.openxmlformats.org/drawingml/2006/main" prst="rect">
          <a:avLst/>
        </a:prstGeom>
        <a:solidFill xmlns:a="http://schemas.openxmlformats.org/drawingml/2006/main">
          <a:srgbClr val="FFB9BB">
            <a:alpha val="34118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15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0.08542</cdr:x>
      <cdr:y>0.16482</cdr:y>
    </cdr:from>
    <cdr:to>
      <cdr:x>0.27005</cdr:x>
      <cdr:y>0.80717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FFA3F199-9D44-83D5-886C-3035B27C2B49}"/>
            </a:ext>
          </a:extLst>
        </cdr:cNvPr>
        <cdr:cNvSpPr/>
      </cdr:nvSpPr>
      <cdr:spPr>
        <a:xfrm xmlns:a="http://schemas.openxmlformats.org/drawingml/2006/main">
          <a:off x="497125" y="481963"/>
          <a:ext cx="1074500" cy="1878343"/>
        </a:xfrm>
        <a:prstGeom xmlns:a="http://schemas.openxmlformats.org/drawingml/2006/main" prst="rect">
          <a:avLst/>
        </a:prstGeom>
        <a:solidFill xmlns:a="http://schemas.openxmlformats.org/drawingml/2006/main">
          <a:srgbClr val="FFECAF">
            <a:alpha val="34118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15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0.09375</cdr:x>
      <cdr:y>0.15799</cdr:y>
    </cdr:from>
    <cdr:to>
      <cdr:x>0.26667</cdr:x>
      <cdr:y>0.79167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FFA3F199-9D44-83D5-886C-3035B27C2B49}"/>
            </a:ext>
          </a:extLst>
        </cdr:cNvPr>
        <cdr:cNvSpPr/>
      </cdr:nvSpPr>
      <cdr:spPr>
        <a:xfrm xmlns:a="http://schemas.openxmlformats.org/drawingml/2006/main">
          <a:off x="428624" y="433398"/>
          <a:ext cx="790575" cy="1738302"/>
        </a:xfrm>
        <a:prstGeom xmlns:a="http://schemas.openxmlformats.org/drawingml/2006/main" prst="rect">
          <a:avLst/>
        </a:prstGeom>
        <a:solidFill xmlns:a="http://schemas.openxmlformats.org/drawingml/2006/main">
          <a:srgbClr val="FFECAF">
            <a:alpha val="34118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15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0.76667</cdr:x>
      <cdr:y>0.16782</cdr:y>
    </cdr:from>
    <cdr:to>
      <cdr:x>0.97292</cdr:x>
      <cdr:y>0.78819</cdr:y>
    </cdr:to>
    <cdr:sp macro="" textlink="">
      <cdr:nvSpPr>
        <cdr:cNvPr id="3" name="Rectangle 2">
          <a:extLst xmlns:a="http://schemas.openxmlformats.org/drawingml/2006/main">
            <a:ext uri="{FF2B5EF4-FFF2-40B4-BE49-F238E27FC236}">
              <a16:creationId xmlns:a16="http://schemas.microsoft.com/office/drawing/2014/main" id="{B278E3AB-271C-3B9A-22B4-E8AD79F4736B}"/>
            </a:ext>
          </a:extLst>
        </cdr:cNvPr>
        <cdr:cNvSpPr/>
      </cdr:nvSpPr>
      <cdr:spPr>
        <a:xfrm xmlns:a="http://schemas.openxmlformats.org/drawingml/2006/main">
          <a:off x="3505199" y="460367"/>
          <a:ext cx="942975" cy="1701808"/>
        </a:xfrm>
        <a:prstGeom xmlns:a="http://schemas.openxmlformats.org/drawingml/2006/main" prst="rect">
          <a:avLst/>
        </a:prstGeom>
        <a:solidFill xmlns:a="http://schemas.openxmlformats.org/drawingml/2006/main">
          <a:srgbClr val="FFB9BB">
            <a:alpha val="34118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15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0.08542</cdr:x>
      <cdr:y>0.16841</cdr:y>
    </cdr:from>
    <cdr:to>
      <cdr:x>0.27057</cdr:x>
      <cdr:y>0.79861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FFA3F199-9D44-83D5-886C-3035B27C2B49}"/>
            </a:ext>
          </a:extLst>
        </cdr:cNvPr>
        <cdr:cNvSpPr/>
      </cdr:nvSpPr>
      <cdr:spPr>
        <a:xfrm xmlns:a="http://schemas.openxmlformats.org/drawingml/2006/main">
          <a:off x="514211" y="484440"/>
          <a:ext cx="1114564" cy="1812802"/>
        </a:xfrm>
        <a:prstGeom xmlns:a="http://schemas.openxmlformats.org/drawingml/2006/main" prst="rect">
          <a:avLst/>
        </a:prstGeom>
        <a:solidFill xmlns:a="http://schemas.openxmlformats.org/drawingml/2006/main">
          <a:srgbClr val="FFECAF">
            <a:alpha val="34118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15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0.77532</cdr:x>
      <cdr:y>0.17129</cdr:y>
    </cdr:from>
    <cdr:to>
      <cdr:x>0.97083</cdr:x>
      <cdr:y>0.79861</cdr:y>
    </cdr:to>
    <cdr:sp macro="" textlink="">
      <cdr:nvSpPr>
        <cdr:cNvPr id="3" name="Rectangle 2">
          <a:extLst xmlns:a="http://schemas.openxmlformats.org/drawingml/2006/main">
            <a:ext uri="{FF2B5EF4-FFF2-40B4-BE49-F238E27FC236}">
              <a16:creationId xmlns:a16="http://schemas.microsoft.com/office/drawing/2014/main" id="{B278E3AB-271C-3B9A-22B4-E8AD79F4736B}"/>
            </a:ext>
          </a:extLst>
        </cdr:cNvPr>
        <cdr:cNvSpPr/>
      </cdr:nvSpPr>
      <cdr:spPr>
        <a:xfrm xmlns:a="http://schemas.openxmlformats.org/drawingml/2006/main">
          <a:off x="4667250" y="492724"/>
          <a:ext cx="1176952" cy="1804518"/>
        </a:xfrm>
        <a:prstGeom xmlns:a="http://schemas.openxmlformats.org/drawingml/2006/main" prst="rect">
          <a:avLst/>
        </a:prstGeom>
        <a:solidFill xmlns:a="http://schemas.openxmlformats.org/drawingml/2006/main">
          <a:srgbClr val="FFB9BB">
            <a:alpha val="34118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15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0.77741</cdr:x>
      <cdr:y>0.16753</cdr:y>
    </cdr:from>
    <cdr:to>
      <cdr:x>0.9625</cdr:x>
      <cdr:y>0.80375</cdr:y>
    </cdr:to>
    <cdr:sp macro="" textlink="">
      <cdr:nvSpPr>
        <cdr:cNvPr id="3" name="Rectangle 2">
          <a:extLst xmlns:a="http://schemas.openxmlformats.org/drawingml/2006/main">
            <a:ext uri="{FF2B5EF4-FFF2-40B4-BE49-F238E27FC236}">
              <a16:creationId xmlns:a16="http://schemas.microsoft.com/office/drawing/2014/main" id="{B278E3AB-271C-3B9A-22B4-E8AD79F4736B}"/>
            </a:ext>
          </a:extLst>
        </cdr:cNvPr>
        <cdr:cNvSpPr/>
      </cdr:nvSpPr>
      <cdr:spPr>
        <a:xfrm xmlns:a="http://schemas.openxmlformats.org/drawingml/2006/main">
          <a:off x="4524375" y="489887"/>
          <a:ext cx="1077158" cy="1860419"/>
        </a:xfrm>
        <a:prstGeom xmlns:a="http://schemas.openxmlformats.org/drawingml/2006/main" prst="rect">
          <a:avLst/>
        </a:prstGeom>
        <a:solidFill xmlns:a="http://schemas.openxmlformats.org/drawingml/2006/main">
          <a:srgbClr val="FFB9BB">
            <a:alpha val="34118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15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0.08542</cdr:x>
      <cdr:y>0.16482</cdr:y>
    </cdr:from>
    <cdr:to>
      <cdr:x>0.27005</cdr:x>
      <cdr:y>0.80717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FFA3F199-9D44-83D5-886C-3035B27C2B49}"/>
            </a:ext>
          </a:extLst>
        </cdr:cNvPr>
        <cdr:cNvSpPr/>
      </cdr:nvSpPr>
      <cdr:spPr>
        <a:xfrm xmlns:a="http://schemas.openxmlformats.org/drawingml/2006/main">
          <a:off x="497125" y="481963"/>
          <a:ext cx="1074500" cy="1878343"/>
        </a:xfrm>
        <a:prstGeom xmlns:a="http://schemas.openxmlformats.org/drawingml/2006/main" prst="rect">
          <a:avLst/>
        </a:prstGeom>
        <a:solidFill xmlns:a="http://schemas.openxmlformats.org/drawingml/2006/main">
          <a:srgbClr val="FFECAF">
            <a:alpha val="34118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15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0.08542</cdr:x>
      <cdr:y>0.16841</cdr:y>
    </cdr:from>
    <cdr:to>
      <cdr:x>0.27057</cdr:x>
      <cdr:y>0.79861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FFA3F199-9D44-83D5-886C-3035B27C2B49}"/>
            </a:ext>
          </a:extLst>
        </cdr:cNvPr>
        <cdr:cNvSpPr/>
      </cdr:nvSpPr>
      <cdr:spPr>
        <a:xfrm xmlns:a="http://schemas.openxmlformats.org/drawingml/2006/main">
          <a:off x="514211" y="484440"/>
          <a:ext cx="1114564" cy="1812802"/>
        </a:xfrm>
        <a:prstGeom xmlns:a="http://schemas.openxmlformats.org/drawingml/2006/main" prst="rect">
          <a:avLst/>
        </a:prstGeom>
        <a:solidFill xmlns:a="http://schemas.openxmlformats.org/drawingml/2006/main">
          <a:srgbClr val="FFECAF">
            <a:alpha val="34118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15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0.77532</cdr:x>
      <cdr:y>0.17129</cdr:y>
    </cdr:from>
    <cdr:to>
      <cdr:x>0.97083</cdr:x>
      <cdr:y>0.79861</cdr:y>
    </cdr:to>
    <cdr:sp macro="" textlink="">
      <cdr:nvSpPr>
        <cdr:cNvPr id="3" name="Rectangle 2">
          <a:extLst xmlns:a="http://schemas.openxmlformats.org/drawingml/2006/main">
            <a:ext uri="{FF2B5EF4-FFF2-40B4-BE49-F238E27FC236}">
              <a16:creationId xmlns:a16="http://schemas.microsoft.com/office/drawing/2014/main" id="{B278E3AB-271C-3B9A-22B4-E8AD79F4736B}"/>
            </a:ext>
          </a:extLst>
        </cdr:cNvPr>
        <cdr:cNvSpPr/>
      </cdr:nvSpPr>
      <cdr:spPr>
        <a:xfrm xmlns:a="http://schemas.openxmlformats.org/drawingml/2006/main">
          <a:off x="4667250" y="492724"/>
          <a:ext cx="1176952" cy="1804518"/>
        </a:xfrm>
        <a:prstGeom xmlns:a="http://schemas.openxmlformats.org/drawingml/2006/main" prst="rect">
          <a:avLst/>
        </a:prstGeom>
        <a:solidFill xmlns:a="http://schemas.openxmlformats.org/drawingml/2006/main">
          <a:srgbClr val="FFB9BB">
            <a:alpha val="34118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15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0.77741</cdr:x>
      <cdr:y>0.16753</cdr:y>
    </cdr:from>
    <cdr:to>
      <cdr:x>0.9625</cdr:x>
      <cdr:y>0.80375</cdr:y>
    </cdr:to>
    <cdr:sp macro="" textlink="">
      <cdr:nvSpPr>
        <cdr:cNvPr id="3" name="Rectangle 2">
          <a:extLst xmlns:a="http://schemas.openxmlformats.org/drawingml/2006/main">
            <a:ext uri="{FF2B5EF4-FFF2-40B4-BE49-F238E27FC236}">
              <a16:creationId xmlns:a16="http://schemas.microsoft.com/office/drawing/2014/main" id="{B278E3AB-271C-3B9A-22B4-E8AD79F4736B}"/>
            </a:ext>
          </a:extLst>
        </cdr:cNvPr>
        <cdr:cNvSpPr/>
      </cdr:nvSpPr>
      <cdr:spPr>
        <a:xfrm xmlns:a="http://schemas.openxmlformats.org/drawingml/2006/main">
          <a:off x="4524375" y="489887"/>
          <a:ext cx="1077158" cy="1860419"/>
        </a:xfrm>
        <a:prstGeom xmlns:a="http://schemas.openxmlformats.org/drawingml/2006/main" prst="rect">
          <a:avLst/>
        </a:prstGeom>
        <a:solidFill xmlns:a="http://schemas.openxmlformats.org/drawingml/2006/main">
          <a:srgbClr val="FFB9BB">
            <a:alpha val="34118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15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0.08542</cdr:x>
      <cdr:y>0.16482</cdr:y>
    </cdr:from>
    <cdr:to>
      <cdr:x>0.27005</cdr:x>
      <cdr:y>0.80717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FFA3F199-9D44-83D5-886C-3035B27C2B49}"/>
            </a:ext>
          </a:extLst>
        </cdr:cNvPr>
        <cdr:cNvSpPr/>
      </cdr:nvSpPr>
      <cdr:spPr>
        <a:xfrm xmlns:a="http://schemas.openxmlformats.org/drawingml/2006/main">
          <a:off x="497125" y="481963"/>
          <a:ext cx="1074500" cy="1878343"/>
        </a:xfrm>
        <a:prstGeom xmlns:a="http://schemas.openxmlformats.org/drawingml/2006/main" prst="rect">
          <a:avLst/>
        </a:prstGeom>
        <a:solidFill xmlns:a="http://schemas.openxmlformats.org/drawingml/2006/main">
          <a:srgbClr val="FFECAF">
            <a:alpha val="34118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15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0.77741</cdr:x>
      <cdr:y>0.16753</cdr:y>
    </cdr:from>
    <cdr:to>
      <cdr:x>0.9625</cdr:x>
      <cdr:y>0.80375</cdr:y>
    </cdr:to>
    <cdr:sp macro="" textlink="">
      <cdr:nvSpPr>
        <cdr:cNvPr id="3" name="Rectangle 2">
          <a:extLst xmlns:a="http://schemas.openxmlformats.org/drawingml/2006/main">
            <a:ext uri="{FF2B5EF4-FFF2-40B4-BE49-F238E27FC236}">
              <a16:creationId xmlns:a16="http://schemas.microsoft.com/office/drawing/2014/main" id="{B278E3AB-271C-3B9A-22B4-E8AD79F4736B}"/>
            </a:ext>
          </a:extLst>
        </cdr:cNvPr>
        <cdr:cNvSpPr/>
      </cdr:nvSpPr>
      <cdr:spPr>
        <a:xfrm xmlns:a="http://schemas.openxmlformats.org/drawingml/2006/main">
          <a:off x="4524375" y="489887"/>
          <a:ext cx="1077158" cy="1860419"/>
        </a:xfrm>
        <a:prstGeom xmlns:a="http://schemas.openxmlformats.org/drawingml/2006/main" prst="rect">
          <a:avLst/>
        </a:prstGeom>
        <a:solidFill xmlns:a="http://schemas.openxmlformats.org/drawingml/2006/main">
          <a:srgbClr val="FFB9BB">
            <a:alpha val="34118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15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0.08542</cdr:x>
      <cdr:y>0.16482</cdr:y>
    </cdr:from>
    <cdr:to>
      <cdr:x>0.27005</cdr:x>
      <cdr:y>0.80717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FFA3F199-9D44-83D5-886C-3035B27C2B49}"/>
            </a:ext>
          </a:extLst>
        </cdr:cNvPr>
        <cdr:cNvSpPr/>
      </cdr:nvSpPr>
      <cdr:spPr>
        <a:xfrm xmlns:a="http://schemas.openxmlformats.org/drawingml/2006/main">
          <a:off x="497125" y="481963"/>
          <a:ext cx="1074500" cy="1878343"/>
        </a:xfrm>
        <a:prstGeom xmlns:a="http://schemas.openxmlformats.org/drawingml/2006/main" prst="rect">
          <a:avLst/>
        </a:prstGeom>
        <a:solidFill xmlns:a="http://schemas.openxmlformats.org/drawingml/2006/main">
          <a:srgbClr val="FFECAF">
            <a:alpha val="34118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15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0.08386</cdr:x>
      <cdr:y>0.19531</cdr:y>
    </cdr:from>
    <cdr:to>
      <cdr:x>0.27548</cdr:x>
      <cdr:y>0.19786</cdr:y>
    </cdr:to>
    <cdr:cxnSp macro="">
      <cdr:nvCxnSpPr>
        <cdr:cNvPr id="4" name="Connecteur droit 3">
          <a:extLst xmlns:a="http://schemas.openxmlformats.org/drawingml/2006/main">
            <a:ext uri="{FF2B5EF4-FFF2-40B4-BE49-F238E27FC236}">
              <a16:creationId xmlns:a16="http://schemas.microsoft.com/office/drawing/2014/main" id="{F891DB24-BC2E-F64D-2AA0-3A9A314BBE3F}"/>
            </a:ext>
          </a:extLst>
        </cdr:cNvPr>
        <cdr:cNvCxnSpPr/>
      </cdr:nvCxnSpPr>
      <cdr:spPr>
        <a:xfrm xmlns:a="http://schemas.openxmlformats.org/drawingml/2006/main">
          <a:off x="488172" y="575647"/>
          <a:ext cx="1115526" cy="7516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FF0000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0.08553</cdr:x>
      <cdr:y>0.36679</cdr:y>
    </cdr:from>
    <cdr:to>
      <cdr:x>0.27715</cdr:x>
      <cdr:y>0.36934</cdr:y>
    </cdr:to>
    <cdr:cxnSp macro="">
      <cdr:nvCxnSpPr>
        <cdr:cNvPr id="6" name="Connecteur droit 5">
          <a:extLst xmlns:a="http://schemas.openxmlformats.org/drawingml/2006/main">
            <a:ext uri="{FF2B5EF4-FFF2-40B4-BE49-F238E27FC236}">
              <a16:creationId xmlns:a16="http://schemas.microsoft.com/office/drawing/2014/main" id="{10616F9B-2059-5BC2-62BE-2181E5CE68D5}"/>
            </a:ext>
          </a:extLst>
        </cdr:cNvPr>
        <cdr:cNvCxnSpPr/>
      </cdr:nvCxnSpPr>
      <cdr:spPr>
        <a:xfrm xmlns:a="http://schemas.openxmlformats.org/drawingml/2006/main">
          <a:off x="497892" y="1081055"/>
          <a:ext cx="1115526" cy="7516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FF0000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0.77339</cdr:x>
      <cdr:y>0.37999</cdr:y>
    </cdr:from>
    <cdr:to>
      <cdr:x>0.96501</cdr:x>
      <cdr:y>0.38254</cdr:y>
    </cdr:to>
    <cdr:cxnSp macro="">
      <cdr:nvCxnSpPr>
        <cdr:cNvPr id="7" name="Connecteur droit 6">
          <a:extLst xmlns:a="http://schemas.openxmlformats.org/drawingml/2006/main">
            <a:ext uri="{FF2B5EF4-FFF2-40B4-BE49-F238E27FC236}">
              <a16:creationId xmlns:a16="http://schemas.microsoft.com/office/drawing/2014/main" id="{10616F9B-2059-5BC2-62BE-2181E5CE68D5}"/>
            </a:ext>
          </a:extLst>
        </cdr:cNvPr>
        <cdr:cNvCxnSpPr/>
      </cdr:nvCxnSpPr>
      <cdr:spPr>
        <a:xfrm xmlns:a="http://schemas.openxmlformats.org/drawingml/2006/main">
          <a:off x="4502280" y="1119933"/>
          <a:ext cx="1115526" cy="7516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FF0000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0.77339</cdr:x>
      <cdr:y>0.39977</cdr:y>
    </cdr:from>
    <cdr:to>
      <cdr:x>0.96501</cdr:x>
      <cdr:y>0.40232</cdr:y>
    </cdr:to>
    <cdr:cxnSp macro="">
      <cdr:nvCxnSpPr>
        <cdr:cNvPr id="8" name="Connecteur droit 7">
          <a:extLst xmlns:a="http://schemas.openxmlformats.org/drawingml/2006/main">
            <a:ext uri="{FF2B5EF4-FFF2-40B4-BE49-F238E27FC236}">
              <a16:creationId xmlns:a16="http://schemas.microsoft.com/office/drawing/2014/main" id="{10616F9B-2059-5BC2-62BE-2181E5CE68D5}"/>
            </a:ext>
          </a:extLst>
        </cdr:cNvPr>
        <cdr:cNvCxnSpPr/>
      </cdr:nvCxnSpPr>
      <cdr:spPr>
        <a:xfrm xmlns:a="http://schemas.openxmlformats.org/drawingml/2006/main">
          <a:off x="4502280" y="1178249"/>
          <a:ext cx="1115526" cy="7516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FF0000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0.26918</cdr:x>
      <cdr:y>0.34296</cdr:y>
    </cdr:from>
    <cdr:to>
      <cdr:x>0.77968</cdr:x>
      <cdr:y>0.34371</cdr:y>
    </cdr:to>
    <cdr:cxnSp macro="">
      <cdr:nvCxnSpPr>
        <cdr:cNvPr id="9" name="Connecteur droit 8">
          <a:extLst xmlns:a="http://schemas.openxmlformats.org/drawingml/2006/main">
            <a:ext uri="{FF2B5EF4-FFF2-40B4-BE49-F238E27FC236}">
              <a16:creationId xmlns:a16="http://schemas.microsoft.com/office/drawing/2014/main" id="{10616F9B-2059-5BC2-62BE-2181E5CE68D5}"/>
            </a:ext>
          </a:extLst>
        </cdr:cNvPr>
        <cdr:cNvCxnSpPr/>
      </cdr:nvCxnSpPr>
      <cdr:spPr>
        <a:xfrm xmlns:a="http://schemas.openxmlformats.org/drawingml/2006/main" flipV="1">
          <a:off x="1567024" y="1010816"/>
          <a:ext cx="2971930" cy="220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FF0000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0.27085</cdr:x>
      <cdr:y>0.40966</cdr:y>
    </cdr:from>
    <cdr:to>
      <cdr:x>0.78135</cdr:x>
      <cdr:y>0.41041</cdr:y>
    </cdr:to>
    <cdr:cxnSp macro="">
      <cdr:nvCxnSpPr>
        <cdr:cNvPr id="11" name="Connecteur droit 10">
          <a:extLst xmlns:a="http://schemas.openxmlformats.org/drawingml/2006/main">
            <a:ext uri="{FF2B5EF4-FFF2-40B4-BE49-F238E27FC236}">
              <a16:creationId xmlns:a16="http://schemas.microsoft.com/office/drawing/2014/main" id="{893593EB-C451-C260-E7B1-A8C417509AE7}"/>
            </a:ext>
          </a:extLst>
        </cdr:cNvPr>
        <cdr:cNvCxnSpPr/>
      </cdr:nvCxnSpPr>
      <cdr:spPr>
        <a:xfrm xmlns:a="http://schemas.openxmlformats.org/drawingml/2006/main" flipV="1">
          <a:off x="1576743" y="1207407"/>
          <a:ext cx="2971930" cy="220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FF0000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0.27085</cdr:x>
      <cdr:y>0.74273</cdr:y>
    </cdr:from>
    <cdr:to>
      <cdr:x>0.78135</cdr:x>
      <cdr:y>0.74348</cdr:y>
    </cdr:to>
    <cdr:cxnSp macro="">
      <cdr:nvCxnSpPr>
        <cdr:cNvPr id="12" name="Connecteur droit 11">
          <a:extLst xmlns:a="http://schemas.openxmlformats.org/drawingml/2006/main">
            <a:ext uri="{FF2B5EF4-FFF2-40B4-BE49-F238E27FC236}">
              <a16:creationId xmlns:a16="http://schemas.microsoft.com/office/drawing/2014/main" id="{893593EB-C451-C260-E7B1-A8C417509AE7}"/>
            </a:ext>
          </a:extLst>
        </cdr:cNvPr>
        <cdr:cNvCxnSpPr/>
      </cdr:nvCxnSpPr>
      <cdr:spPr>
        <a:xfrm xmlns:a="http://schemas.openxmlformats.org/drawingml/2006/main" flipV="1">
          <a:off x="1576744" y="2189065"/>
          <a:ext cx="2971930" cy="220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B050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0.26918</cdr:x>
      <cdr:y>0.53498</cdr:y>
    </cdr:from>
    <cdr:to>
      <cdr:x>0.77969</cdr:x>
      <cdr:y>0.53573</cdr:y>
    </cdr:to>
    <cdr:cxnSp macro="">
      <cdr:nvCxnSpPr>
        <cdr:cNvPr id="13" name="Connecteur droit 12">
          <a:extLst xmlns:a="http://schemas.openxmlformats.org/drawingml/2006/main">
            <a:ext uri="{FF2B5EF4-FFF2-40B4-BE49-F238E27FC236}">
              <a16:creationId xmlns:a16="http://schemas.microsoft.com/office/drawing/2014/main" id="{6D05EA84-23FB-12BD-F2AD-E92F713AD962}"/>
            </a:ext>
          </a:extLst>
        </cdr:cNvPr>
        <cdr:cNvCxnSpPr/>
      </cdr:nvCxnSpPr>
      <cdr:spPr>
        <a:xfrm xmlns:a="http://schemas.openxmlformats.org/drawingml/2006/main" flipV="1">
          <a:off x="1567025" y="1576744"/>
          <a:ext cx="2971930" cy="220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B050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0.08553</cdr:x>
      <cdr:y>0.47157</cdr:y>
    </cdr:from>
    <cdr:to>
      <cdr:x>0.26546</cdr:x>
      <cdr:y>0.47382</cdr:y>
    </cdr:to>
    <cdr:cxnSp macro="">
      <cdr:nvCxnSpPr>
        <cdr:cNvPr id="16" name="Connecteur droit 15">
          <a:extLst xmlns:a="http://schemas.openxmlformats.org/drawingml/2006/main">
            <a:ext uri="{FF2B5EF4-FFF2-40B4-BE49-F238E27FC236}">
              <a16:creationId xmlns:a16="http://schemas.microsoft.com/office/drawing/2014/main" id="{918231B3-248F-EA93-9683-78035B2D6806}"/>
            </a:ext>
          </a:extLst>
        </cdr:cNvPr>
        <cdr:cNvCxnSpPr/>
      </cdr:nvCxnSpPr>
      <cdr:spPr>
        <a:xfrm xmlns:a="http://schemas.openxmlformats.org/drawingml/2006/main" flipV="1">
          <a:off x="497892" y="1389873"/>
          <a:ext cx="1047491" cy="660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B050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0.08386</cdr:x>
      <cdr:y>0.54157</cdr:y>
    </cdr:from>
    <cdr:to>
      <cdr:x>0.26379</cdr:x>
      <cdr:y>0.54382</cdr:y>
    </cdr:to>
    <cdr:cxnSp macro="">
      <cdr:nvCxnSpPr>
        <cdr:cNvPr id="20" name="Connecteur droit 19">
          <a:extLst xmlns:a="http://schemas.openxmlformats.org/drawingml/2006/main">
            <a:ext uri="{FF2B5EF4-FFF2-40B4-BE49-F238E27FC236}">
              <a16:creationId xmlns:a16="http://schemas.microsoft.com/office/drawing/2014/main" id="{5122432A-E092-DF80-C09E-FC9CE66609DF}"/>
            </a:ext>
          </a:extLst>
        </cdr:cNvPr>
        <cdr:cNvCxnSpPr/>
      </cdr:nvCxnSpPr>
      <cdr:spPr>
        <a:xfrm xmlns:a="http://schemas.openxmlformats.org/drawingml/2006/main" flipV="1">
          <a:off x="488172" y="1596183"/>
          <a:ext cx="1047491" cy="660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B050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0.77505</cdr:x>
      <cdr:y>0.71635</cdr:y>
    </cdr:from>
    <cdr:to>
      <cdr:x>0.95499</cdr:x>
      <cdr:y>0.71859</cdr:y>
    </cdr:to>
    <cdr:cxnSp macro="">
      <cdr:nvCxnSpPr>
        <cdr:cNvPr id="21" name="Connecteur droit 20">
          <a:extLst xmlns:a="http://schemas.openxmlformats.org/drawingml/2006/main">
            <a:ext uri="{FF2B5EF4-FFF2-40B4-BE49-F238E27FC236}">
              <a16:creationId xmlns:a16="http://schemas.microsoft.com/office/drawing/2014/main" id="{5122432A-E092-DF80-C09E-FC9CE66609DF}"/>
            </a:ext>
          </a:extLst>
        </cdr:cNvPr>
        <cdr:cNvCxnSpPr/>
      </cdr:nvCxnSpPr>
      <cdr:spPr>
        <a:xfrm xmlns:a="http://schemas.openxmlformats.org/drawingml/2006/main" flipV="1">
          <a:off x="4511999" y="2111310"/>
          <a:ext cx="1047491" cy="660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B050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0.77672</cdr:x>
      <cdr:y>0.80209</cdr:y>
    </cdr:from>
    <cdr:to>
      <cdr:x>0.95666</cdr:x>
      <cdr:y>0.80434</cdr:y>
    </cdr:to>
    <cdr:cxnSp macro="">
      <cdr:nvCxnSpPr>
        <cdr:cNvPr id="22" name="Connecteur droit 21">
          <a:extLst xmlns:a="http://schemas.openxmlformats.org/drawingml/2006/main">
            <a:ext uri="{FF2B5EF4-FFF2-40B4-BE49-F238E27FC236}">
              <a16:creationId xmlns:a16="http://schemas.microsoft.com/office/drawing/2014/main" id="{5122432A-E092-DF80-C09E-FC9CE66609DF}"/>
            </a:ext>
          </a:extLst>
        </cdr:cNvPr>
        <cdr:cNvCxnSpPr/>
      </cdr:nvCxnSpPr>
      <cdr:spPr>
        <a:xfrm xmlns:a="http://schemas.openxmlformats.org/drawingml/2006/main" flipV="1">
          <a:off x="4521718" y="2364014"/>
          <a:ext cx="1047491" cy="660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B050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0.77741</cdr:x>
      <cdr:y>0.16753</cdr:y>
    </cdr:from>
    <cdr:to>
      <cdr:x>0.9625</cdr:x>
      <cdr:y>0.80375</cdr:y>
    </cdr:to>
    <cdr:sp macro="" textlink="">
      <cdr:nvSpPr>
        <cdr:cNvPr id="3" name="Rectangle 2">
          <a:extLst xmlns:a="http://schemas.openxmlformats.org/drawingml/2006/main">
            <a:ext uri="{FF2B5EF4-FFF2-40B4-BE49-F238E27FC236}">
              <a16:creationId xmlns:a16="http://schemas.microsoft.com/office/drawing/2014/main" id="{B278E3AB-271C-3B9A-22B4-E8AD79F4736B}"/>
            </a:ext>
          </a:extLst>
        </cdr:cNvPr>
        <cdr:cNvSpPr/>
      </cdr:nvSpPr>
      <cdr:spPr>
        <a:xfrm xmlns:a="http://schemas.openxmlformats.org/drawingml/2006/main">
          <a:off x="4524375" y="489887"/>
          <a:ext cx="1077158" cy="1860419"/>
        </a:xfrm>
        <a:prstGeom xmlns:a="http://schemas.openxmlformats.org/drawingml/2006/main" prst="rect">
          <a:avLst/>
        </a:prstGeom>
        <a:solidFill xmlns:a="http://schemas.openxmlformats.org/drawingml/2006/main">
          <a:srgbClr val="FFB9BB">
            <a:alpha val="34118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15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0.08542</cdr:x>
      <cdr:y>0.16482</cdr:y>
    </cdr:from>
    <cdr:to>
      <cdr:x>0.27005</cdr:x>
      <cdr:y>0.80717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FFA3F199-9D44-83D5-886C-3035B27C2B49}"/>
            </a:ext>
          </a:extLst>
        </cdr:cNvPr>
        <cdr:cNvSpPr/>
      </cdr:nvSpPr>
      <cdr:spPr>
        <a:xfrm xmlns:a="http://schemas.openxmlformats.org/drawingml/2006/main">
          <a:off x="497125" y="481963"/>
          <a:ext cx="1074500" cy="1878343"/>
        </a:xfrm>
        <a:prstGeom xmlns:a="http://schemas.openxmlformats.org/drawingml/2006/main" prst="rect">
          <a:avLst/>
        </a:prstGeom>
        <a:solidFill xmlns:a="http://schemas.openxmlformats.org/drawingml/2006/main">
          <a:srgbClr val="FFECAF">
            <a:alpha val="34118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15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0.27157</cdr:x>
      <cdr:y>0.34915</cdr:y>
    </cdr:from>
    <cdr:to>
      <cdr:x>0.95612</cdr:x>
      <cdr:y>0.41086</cdr:y>
    </cdr:to>
    <cdr:sp macro="" textlink="">
      <cdr:nvSpPr>
        <cdr:cNvPr id="4" name="Rectangle : coins arrondis 3">
          <a:extLst xmlns:a="http://schemas.openxmlformats.org/drawingml/2006/main">
            <a:ext uri="{FF2B5EF4-FFF2-40B4-BE49-F238E27FC236}">
              <a16:creationId xmlns:a16="http://schemas.microsoft.com/office/drawing/2014/main" id="{60774FB5-E883-4695-96B6-D72B82E3D885}"/>
            </a:ext>
          </a:extLst>
        </cdr:cNvPr>
        <cdr:cNvSpPr/>
      </cdr:nvSpPr>
      <cdr:spPr>
        <a:xfrm xmlns:a="http://schemas.openxmlformats.org/drawingml/2006/main">
          <a:off x="1741973" y="1032458"/>
          <a:ext cx="4390961" cy="182465"/>
        </a:xfrm>
        <a:prstGeom xmlns:a="http://schemas.openxmlformats.org/drawingml/2006/main" prst="roundRect">
          <a:avLst/>
        </a:prstGeom>
        <a:solidFill xmlns:a="http://schemas.openxmlformats.org/drawingml/2006/main">
          <a:srgbClr val="FF0000">
            <a:alpha val="20000"/>
          </a:srgbClr>
        </a:solidFill>
        <a:ln xmlns:a="http://schemas.openxmlformats.org/drawingml/2006/main" w="28575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15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0.08671</cdr:x>
      <cdr:y>0.34915</cdr:y>
    </cdr:from>
    <cdr:to>
      <cdr:x>0.77884</cdr:x>
      <cdr:y>0.41086</cdr:y>
    </cdr:to>
    <cdr:sp macro="" textlink="">
      <cdr:nvSpPr>
        <cdr:cNvPr id="5" name="Rectangle : coins arrondis 4">
          <a:extLst xmlns:a="http://schemas.openxmlformats.org/drawingml/2006/main">
            <a:ext uri="{FF2B5EF4-FFF2-40B4-BE49-F238E27FC236}">
              <a16:creationId xmlns:a16="http://schemas.microsoft.com/office/drawing/2014/main" id="{DE41759E-7A3D-04FD-2886-AEDF7672DBE3}"/>
            </a:ext>
          </a:extLst>
        </cdr:cNvPr>
        <cdr:cNvSpPr/>
      </cdr:nvSpPr>
      <cdr:spPr>
        <a:xfrm xmlns:a="http://schemas.openxmlformats.org/drawingml/2006/main">
          <a:off x="556208" y="1032459"/>
          <a:ext cx="4439558" cy="182464"/>
        </a:xfrm>
        <a:prstGeom xmlns:a="http://schemas.openxmlformats.org/drawingml/2006/main" prst="roundRect">
          <a:avLst/>
        </a:prstGeom>
        <a:solidFill xmlns:a="http://schemas.openxmlformats.org/drawingml/2006/main">
          <a:srgbClr val="FFC000">
            <a:alpha val="20000"/>
          </a:srgbClr>
        </a:solidFill>
        <a:ln xmlns:a="http://schemas.openxmlformats.org/drawingml/2006/main" w="28575">
          <a:solidFill>
            <a:srgbClr val="FFC000"/>
          </a:solidFill>
          <a:prstDash val="sysDash"/>
        </a:ln>
      </cdr:spPr>
      <cdr:style>
        <a:lnRef xmlns:a="http://schemas.openxmlformats.org/drawingml/2006/main" idx="2">
          <a:schemeClr val="accent1">
            <a:shade val="15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0.08671</cdr:x>
      <cdr:y>0.53651</cdr:y>
    </cdr:from>
    <cdr:to>
      <cdr:x>0.7758</cdr:x>
      <cdr:y>0.73955</cdr:y>
    </cdr:to>
    <cdr:sp macro="" textlink="">
      <cdr:nvSpPr>
        <cdr:cNvPr id="6" name="Rectangle : coins arrondis 5">
          <a:extLst xmlns:a="http://schemas.openxmlformats.org/drawingml/2006/main">
            <a:ext uri="{FF2B5EF4-FFF2-40B4-BE49-F238E27FC236}">
              <a16:creationId xmlns:a16="http://schemas.microsoft.com/office/drawing/2014/main" id="{DE41759E-7A3D-04FD-2886-AEDF7672DBE3}"/>
            </a:ext>
          </a:extLst>
        </cdr:cNvPr>
        <cdr:cNvSpPr/>
      </cdr:nvSpPr>
      <cdr:spPr>
        <a:xfrm xmlns:a="http://schemas.openxmlformats.org/drawingml/2006/main">
          <a:off x="556208" y="1586463"/>
          <a:ext cx="4420119" cy="600399"/>
        </a:xfrm>
        <a:prstGeom xmlns:a="http://schemas.openxmlformats.org/drawingml/2006/main" prst="roundRect">
          <a:avLst/>
        </a:prstGeom>
        <a:solidFill xmlns:a="http://schemas.openxmlformats.org/drawingml/2006/main">
          <a:srgbClr val="FFC000">
            <a:alpha val="20000"/>
          </a:srgbClr>
        </a:solidFill>
        <a:ln xmlns:a="http://schemas.openxmlformats.org/drawingml/2006/main" w="28575">
          <a:solidFill>
            <a:srgbClr val="FFC000"/>
          </a:solidFill>
          <a:prstDash val="sysDash"/>
        </a:ln>
      </cdr:spPr>
      <cdr:style>
        <a:lnRef xmlns:a="http://schemas.openxmlformats.org/drawingml/2006/main" idx="2">
          <a:schemeClr val="accent1">
            <a:shade val="15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0.26854</cdr:x>
      <cdr:y>0.53979</cdr:y>
    </cdr:from>
    <cdr:to>
      <cdr:x>0.96066</cdr:x>
      <cdr:y>0.73955</cdr:y>
    </cdr:to>
    <cdr:sp macro="" textlink="">
      <cdr:nvSpPr>
        <cdr:cNvPr id="7" name="Rectangle : coins arrondis 6">
          <a:extLst xmlns:a="http://schemas.openxmlformats.org/drawingml/2006/main">
            <a:ext uri="{FF2B5EF4-FFF2-40B4-BE49-F238E27FC236}">
              <a16:creationId xmlns:a16="http://schemas.microsoft.com/office/drawing/2014/main" id="{F8C5917D-B9B1-3E00-C5ED-4CAA8B1971B9}"/>
            </a:ext>
          </a:extLst>
        </cdr:cNvPr>
        <cdr:cNvSpPr/>
      </cdr:nvSpPr>
      <cdr:spPr>
        <a:xfrm xmlns:a="http://schemas.openxmlformats.org/drawingml/2006/main">
          <a:off x="1722535" y="1596183"/>
          <a:ext cx="4439557" cy="590679"/>
        </a:xfrm>
        <a:prstGeom xmlns:a="http://schemas.openxmlformats.org/drawingml/2006/main" prst="roundRect">
          <a:avLst/>
        </a:prstGeom>
        <a:solidFill xmlns:a="http://schemas.openxmlformats.org/drawingml/2006/main">
          <a:srgbClr val="FF0000">
            <a:alpha val="20000"/>
          </a:srgbClr>
        </a:solidFill>
        <a:ln xmlns:a="http://schemas.openxmlformats.org/drawingml/2006/main" w="28575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15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socscistatistics.com/tests/signedranks/default2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25B3D-6DC1-2545-9636-BB1D4AA897FF}">
  <dimension ref="A2:N27"/>
  <sheetViews>
    <sheetView zoomScale="92" zoomScaleNormal="100" workbookViewId="0">
      <selection activeCell="C5" sqref="C5"/>
    </sheetView>
  </sheetViews>
  <sheetFormatPr baseColWidth="10" defaultRowHeight="15.75" x14ac:dyDescent="0.25"/>
  <cols>
    <col min="2" max="2" width="24.375" customWidth="1"/>
    <col min="3" max="3" width="11.875" customWidth="1"/>
    <col min="4" max="4" width="12" customWidth="1"/>
    <col min="5" max="5" width="12.375" customWidth="1"/>
    <col min="8" max="8" width="10" customWidth="1"/>
    <col min="9" max="9" width="9.625" customWidth="1"/>
    <col min="10" max="10" width="10.375" customWidth="1"/>
    <col min="11" max="11" width="9.5" customWidth="1"/>
    <col min="12" max="12" width="9.125" customWidth="1"/>
  </cols>
  <sheetData>
    <row r="2" spans="1:14" x14ac:dyDescent="0.25">
      <c r="A2" s="7" t="s">
        <v>5</v>
      </c>
    </row>
    <row r="3" spans="1:14" ht="16.5" thickBot="1" x14ac:dyDescent="0.3"/>
    <row r="4" spans="1:14" ht="16.5" thickBot="1" x14ac:dyDescent="0.3">
      <c r="B4" s="1"/>
      <c r="C4" s="2" t="s">
        <v>0</v>
      </c>
      <c r="D4" s="2" t="s">
        <v>0</v>
      </c>
      <c r="E4" s="3" t="s">
        <v>1</v>
      </c>
      <c r="F4" s="3" t="s">
        <v>1</v>
      </c>
      <c r="G4" s="3" t="s">
        <v>1</v>
      </c>
      <c r="H4" s="3" t="s">
        <v>1</v>
      </c>
      <c r="I4" s="3" t="s">
        <v>1</v>
      </c>
      <c r="J4" s="3" t="s">
        <v>1</v>
      </c>
      <c r="K4" s="3" t="s">
        <v>1</v>
      </c>
      <c r="L4" s="3" t="s">
        <v>1</v>
      </c>
      <c r="M4" s="4" t="s">
        <v>2</v>
      </c>
      <c r="N4" s="4" t="s">
        <v>2</v>
      </c>
    </row>
    <row r="5" spans="1:14" ht="21.95" customHeight="1" thickBot="1" x14ac:dyDescent="0.3">
      <c r="B5" s="5" t="s">
        <v>3</v>
      </c>
      <c r="C5" s="6">
        <v>783.9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6.5" thickBot="1" x14ac:dyDescent="0.3">
      <c r="B6" s="5" t="s">
        <v>4</v>
      </c>
      <c r="C6" s="6">
        <v>860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9" spans="1:14" ht="16.5" thickBot="1" x14ac:dyDescent="0.3">
      <c r="A9" s="16" t="s">
        <v>42</v>
      </c>
    </row>
    <row r="10" spans="1:14" ht="24" customHeight="1" thickBot="1" x14ac:dyDescent="0.3">
      <c r="B10" s="1"/>
      <c r="C10" s="2" t="s">
        <v>6</v>
      </c>
      <c r="D10" s="3" t="s">
        <v>7</v>
      </c>
      <c r="E10" s="4" t="s">
        <v>8</v>
      </c>
    </row>
    <row r="11" spans="1:14" ht="18.95" customHeight="1" thickBot="1" x14ac:dyDescent="0.3">
      <c r="B11" s="5" t="s">
        <v>9</v>
      </c>
      <c r="C11" s="11"/>
      <c r="D11" s="11"/>
      <c r="E11" s="11"/>
    </row>
    <row r="12" spans="1:14" ht="16.5" thickBot="1" x14ac:dyDescent="0.3">
      <c r="B12" s="5" t="s">
        <v>10</v>
      </c>
      <c r="C12" s="11"/>
      <c r="D12" s="11"/>
      <c r="E12" s="11"/>
    </row>
    <row r="13" spans="1:14" ht="18.95" customHeight="1" thickBot="1" x14ac:dyDescent="0.3">
      <c r="B13" s="5" t="s">
        <v>11</v>
      </c>
      <c r="C13" s="11"/>
      <c r="D13" s="11"/>
      <c r="E13" s="11"/>
    </row>
    <row r="14" spans="1:14" ht="18.95" customHeight="1" thickBot="1" x14ac:dyDescent="0.3">
      <c r="B14" s="5" t="s">
        <v>12</v>
      </c>
      <c r="C14" s="11"/>
      <c r="D14" s="11"/>
      <c r="E14" s="11"/>
    </row>
    <row r="15" spans="1:14" ht="21.95" customHeight="1" thickBot="1" x14ac:dyDescent="0.3">
      <c r="B15" s="5" t="s">
        <v>13</v>
      </c>
      <c r="C15" s="11"/>
      <c r="D15" s="11"/>
      <c r="E15" s="11"/>
    </row>
    <row r="16" spans="1:14" ht="16.5" thickBot="1" x14ac:dyDescent="0.3">
      <c r="B16" s="5" t="s">
        <v>14</v>
      </c>
      <c r="C16" s="11"/>
      <c r="D16" s="11"/>
      <c r="E16" s="11"/>
    </row>
    <row r="20" spans="1:5" ht="16.5" thickBot="1" x14ac:dyDescent="0.3">
      <c r="A20" s="16" t="s">
        <v>43</v>
      </c>
    </row>
    <row r="21" spans="1:5" ht="21" customHeight="1" thickBot="1" x14ac:dyDescent="0.3">
      <c r="B21" s="1"/>
      <c r="C21" s="2" t="s">
        <v>6</v>
      </c>
      <c r="D21" s="3" t="s">
        <v>7</v>
      </c>
      <c r="E21" s="4" t="s">
        <v>8</v>
      </c>
    </row>
    <row r="22" spans="1:5" ht="16.5" thickBot="1" x14ac:dyDescent="0.3">
      <c r="B22" s="5" t="s">
        <v>9</v>
      </c>
      <c r="C22" s="11"/>
      <c r="D22" s="11"/>
      <c r="E22" s="11"/>
    </row>
    <row r="23" spans="1:5" ht="16.5" thickBot="1" x14ac:dyDescent="0.3">
      <c r="B23" s="5" t="s">
        <v>10</v>
      </c>
      <c r="C23" s="11"/>
      <c r="D23" s="11"/>
      <c r="E23" s="11"/>
    </row>
    <row r="24" spans="1:5" ht="16.5" thickBot="1" x14ac:dyDescent="0.3">
      <c r="B24" s="5" t="s">
        <v>11</v>
      </c>
      <c r="C24" s="11"/>
      <c r="D24" s="11"/>
      <c r="E24" s="11"/>
    </row>
    <row r="25" spans="1:5" ht="16.5" thickBot="1" x14ac:dyDescent="0.3">
      <c r="B25" s="5" t="s">
        <v>12</v>
      </c>
      <c r="C25" s="11"/>
      <c r="D25" s="11"/>
      <c r="E25" s="11"/>
    </row>
    <row r="26" spans="1:5" ht="21.95" customHeight="1" thickBot="1" x14ac:dyDescent="0.3">
      <c r="B26" s="5" t="s">
        <v>13</v>
      </c>
      <c r="C26" s="11"/>
      <c r="D26" s="11"/>
      <c r="E26" s="11"/>
    </row>
    <row r="27" spans="1:5" ht="16.5" thickBot="1" x14ac:dyDescent="0.3">
      <c r="B27" s="5" t="s">
        <v>14</v>
      </c>
      <c r="C27" s="11"/>
      <c r="D27" s="11"/>
      <c r="E27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192C1-64A9-3E47-A7FE-E639E1B01489}">
  <dimension ref="A2:H25"/>
  <sheetViews>
    <sheetView workbookViewId="0">
      <selection activeCell="A5" sqref="A5:A20"/>
    </sheetView>
  </sheetViews>
  <sheetFormatPr baseColWidth="10" defaultRowHeight="15.75" x14ac:dyDescent="0.25"/>
  <cols>
    <col min="2" max="2" width="58.875" customWidth="1"/>
    <col min="3" max="3" width="13.375" bestFit="1" customWidth="1"/>
    <col min="8" max="8" width="17" customWidth="1"/>
  </cols>
  <sheetData>
    <row r="2" spans="1:8" x14ac:dyDescent="0.25">
      <c r="A2" s="7" t="s">
        <v>15</v>
      </c>
    </row>
    <row r="3" spans="1:8" ht="16.5" thickBot="1" x14ac:dyDescent="0.3"/>
    <row r="4" spans="1:8" ht="16.5" thickBot="1" x14ac:dyDescent="0.3">
      <c r="B4" s="8"/>
      <c r="C4" s="12" t="s">
        <v>16</v>
      </c>
      <c r="D4" s="13" t="s">
        <v>17</v>
      </c>
      <c r="G4" s="17" t="s">
        <v>35</v>
      </c>
      <c r="H4" s="18"/>
    </row>
    <row r="5" spans="1:8" ht="16.5" thickBot="1" x14ac:dyDescent="0.3">
      <c r="A5">
        <v>1</v>
      </c>
      <c r="B5" s="10" t="s">
        <v>18</v>
      </c>
      <c r="C5" s="14">
        <v>1</v>
      </c>
      <c r="D5" s="15"/>
      <c r="G5" s="17">
        <v>1</v>
      </c>
      <c r="H5" s="9" t="s">
        <v>36</v>
      </c>
    </row>
    <row r="6" spans="1:8" ht="16.5" thickBot="1" x14ac:dyDescent="0.3">
      <c r="A6">
        <v>2</v>
      </c>
      <c r="B6" s="10" t="s">
        <v>44</v>
      </c>
      <c r="C6" s="14">
        <v>1</v>
      </c>
      <c r="D6" s="15"/>
      <c r="G6" s="17">
        <v>2</v>
      </c>
      <c r="H6" s="9" t="s">
        <v>38</v>
      </c>
    </row>
    <row r="7" spans="1:8" ht="16.5" thickBot="1" x14ac:dyDescent="0.3">
      <c r="A7">
        <v>3</v>
      </c>
      <c r="B7" s="10" t="s">
        <v>19</v>
      </c>
      <c r="C7" s="14">
        <v>1</v>
      </c>
      <c r="D7" s="15"/>
      <c r="G7" s="17">
        <v>3</v>
      </c>
      <c r="H7" s="9" t="s">
        <v>39</v>
      </c>
    </row>
    <row r="8" spans="1:8" ht="16.5" thickBot="1" x14ac:dyDescent="0.3">
      <c r="A8">
        <v>4</v>
      </c>
      <c r="B8" s="10" t="s">
        <v>20</v>
      </c>
      <c r="C8" s="14">
        <v>3</v>
      </c>
      <c r="D8" s="15"/>
      <c r="G8" s="17">
        <v>4</v>
      </c>
      <c r="H8" s="9" t="s">
        <v>37</v>
      </c>
    </row>
    <row r="9" spans="1:8" ht="16.5" thickBot="1" x14ac:dyDescent="0.3">
      <c r="A9">
        <v>5</v>
      </c>
      <c r="B9" s="10" t="s">
        <v>21</v>
      </c>
      <c r="C9" s="14">
        <v>3</v>
      </c>
      <c r="D9" s="15"/>
      <c r="G9" s="9"/>
      <c r="H9" s="9"/>
    </row>
    <row r="10" spans="1:8" ht="16.5" thickBot="1" x14ac:dyDescent="0.3">
      <c r="A10">
        <v>6</v>
      </c>
      <c r="B10" s="10" t="s">
        <v>22</v>
      </c>
      <c r="C10" s="14">
        <v>3</v>
      </c>
      <c r="D10" s="15"/>
      <c r="G10" s="9" t="s">
        <v>41</v>
      </c>
      <c r="H10" s="9"/>
    </row>
    <row r="11" spans="1:8" ht="16.5" thickBot="1" x14ac:dyDescent="0.3">
      <c r="A11">
        <v>7</v>
      </c>
      <c r="B11" s="10" t="s">
        <v>23</v>
      </c>
      <c r="C11" s="14">
        <v>4</v>
      </c>
      <c r="D11" s="15"/>
      <c r="G11" s="9" t="s">
        <v>40</v>
      </c>
      <c r="H11" s="9"/>
    </row>
    <row r="12" spans="1:8" ht="16.5" thickBot="1" x14ac:dyDescent="0.3">
      <c r="A12">
        <v>8</v>
      </c>
      <c r="B12" s="10" t="s">
        <v>24</v>
      </c>
      <c r="C12" s="14">
        <v>4</v>
      </c>
      <c r="D12" s="15"/>
    </row>
    <row r="13" spans="1:8" ht="16.5" thickBot="1" x14ac:dyDescent="0.3">
      <c r="A13">
        <v>9</v>
      </c>
      <c r="B13" s="10" t="s">
        <v>25</v>
      </c>
      <c r="C13" s="14">
        <v>1</v>
      </c>
      <c r="D13" s="15"/>
    </row>
    <row r="14" spans="1:8" ht="16.5" thickBot="1" x14ac:dyDescent="0.3">
      <c r="A14">
        <v>10</v>
      </c>
      <c r="B14" s="10" t="s">
        <v>26</v>
      </c>
      <c r="C14" s="14">
        <v>1</v>
      </c>
      <c r="D14" s="15"/>
    </row>
    <row r="15" spans="1:8" ht="16.5" thickBot="1" x14ac:dyDescent="0.3">
      <c r="A15">
        <v>11</v>
      </c>
      <c r="B15" s="10" t="s">
        <v>27</v>
      </c>
      <c r="C15" s="14">
        <v>4</v>
      </c>
      <c r="D15" s="15"/>
    </row>
    <row r="16" spans="1:8" ht="16.5" thickBot="1" x14ac:dyDescent="0.3">
      <c r="A16">
        <v>12</v>
      </c>
      <c r="B16" s="10" t="s">
        <v>28</v>
      </c>
      <c r="C16" s="14">
        <v>2</v>
      </c>
      <c r="D16" s="15"/>
    </row>
    <row r="17" spans="1:4" ht="16.5" thickBot="1" x14ac:dyDescent="0.3">
      <c r="A17">
        <v>13</v>
      </c>
      <c r="B17" s="10" t="s">
        <v>29</v>
      </c>
      <c r="C17" s="14">
        <v>3</v>
      </c>
      <c r="D17" s="15"/>
    </row>
    <row r="18" spans="1:4" ht="16.5" thickBot="1" x14ac:dyDescent="0.3">
      <c r="A18">
        <v>14</v>
      </c>
      <c r="B18" s="10" t="s">
        <v>30</v>
      </c>
      <c r="C18" s="14">
        <v>2</v>
      </c>
      <c r="D18" s="15"/>
    </row>
    <row r="19" spans="1:4" ht="16.5" thickBot="1" x14ac:dyDescent="0.3">
      <c r="A19">
        <v>15</v>
      </c>
      <c r="B19" s="10" t="s">
        <v>31</v>
      </c>
      <c r="C19" s="14">
        <v>3</v>
      </c>
      <c r="D19" s="15"/>
    </row>
    <row r="20" spans="1:4" ht="16.5" thickBot="1" x14ac:dyDescent="0.3">
      <c r="A20">
        <v>16</v>
      </c>
      <c r="B20" s="10" t="s">
        <v>32</v>
      </c>
      <c r="C20" s="14">
        <v>4</v>
      </c>
      <c r="D20" s="15"/>
    </row>
    <row r="21" spans="1:4" x14ac:dyDescent="0.25">
      <c r="B21" s="9"/>
      <c r="C21" s="9"/>
      <c r="D21" s="9"/>
    </row>
    <row r="22" spans="1:4" ht="16.5" thickBot="1" x14ac:dyDescent="0.3">
      <c r="B22" s="9"/>
      <c r="C22" s="9"/>
      <c r="D22" s="9"/>
    </row>
    <row r="23" spans="1:4" ht="16.5" thickBot="1" x14ac:dyDescent="0.3">
      <c r="B23" s="19" t="s">
        <v>33</v>
      </c>
      <c r="C23" s="20">
        <f>SUM(C5:C20)</f>
        <v>40</v>
      </c>
      <c r="D23" s="21"/>
    </row>
    <row r="24" spans="1:4" ht="16.5" thickBot="1" x14ac:dyDescent="0.3">
      <c r="B24" s="22" t="s">
        <v>9</v>
      </c>
      <c r="C24" s="23">
        <f>AVERAGE(C5:C20)</f>
        <v>2.5</v>
      </c>
      <c r="D24" s="24"/>
    </row>
    <row r="25" spans="1:4" ht="16.5" thickBot="1" x14ac:dyDescent="0.3">
      <c r="B25" s="22" t="s">
        <v>34</v>
      </c>
      <c r="C25" s="23">
        <f>STDEV(C5:C20)</f>
        <v>1.2110601416389966</v>
      </c>
      <c r="D25" s="2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C1892-D4E6-4C92-AEBD-103ABF24ED34}">
  <dimension ref="A1:AO270"/>
  <sheetViews>
    <sheetView tabSelected="1" topLeftCell="A44" zoomScale="98" workbookViewId="0">
      <selection activeCell="Z183" sqref="Z183:AD196"/>
    </sheetView>
  </sheetViews>
  <sheetFormatPr baseColWidth="10" defaultRowHeight="15.75" x14ac:dyDescent="0.25"/>
  <cols>
    <col min="1" max="1" width="33.375" customWidth="1"/>
    <col min="2" max="3" width="14.25" customWidth="1"/>
    <col min="4" max="4" width="3" customWidth="1"/>
    <col min="5" max="7" width="15.75" customWidth="1"/>
    <col min="8" max="8" width="13.25" customWidth="1"/>
    <col min="9" max="9" width="30.375" customWidth="1"/>
    <col min="10" max="10" width="9.125" customWidth="1"/>
    <col min="17" max="17" width="11.125" customWidth="1"/>
    <col min="20" max="20" width="10.75" customWidth="1"/>
    <col min="26" max="26" width="10.75" customWidth="1"/>
    <col min="29" max="29" width="10.125" customWidth="1"/>
  </cols>
  <sheetData>
    <row r="1" spans="1:30" ht="34.5" x14ac:dyDescent="0.55000000000000004">
      <c r="A1" s="25"/>
      <c r="B1" s="26" t="s">
        <v>71</v>
      </c>
      <c r="C1" s="27"/>
      <c r="D1" s="25"/>
      <c r="E1" s="27"/>
      <c r="F1" s="27"/>
      <c r="G1" s="26" t="s">
        <v>45</v>
      </c>
      <c r="H1" s="27"/>
      <c r="I1" s="27"/>
      <c r="J1" s="27"/>
      <c r="K1" s="27"/>
      <c r="L1" s="27"/>
      <c r="M1" s="27"/>
      <c r="N1" s="27"/>
      <c r="O1" s="27"/>
      <c r="P1" s="27"/>
      <c r="Q1" s="26"/>
      <c r="R1" s="27"/>
      <c r="S1" s="27"/>
      <c r="T1" s="27"/>
      <c r="U1" s="27"/>
      <c r="V1" s="27"/>
      <c r="W1" s="27"/>
      <c r="X1" s="27"/>
      <c r="Y1" s="27"/>
      <c r="Z1" s="27"/>
      <c r="AA1" s="27"/>
      <c r="AB1" s="28"/>
      <c r="AC1" s="27"/>
      <c r="AD1" s="27"/>
    </row>
    <row r="5" spans="1:30" ht="34.5" x14ac:dyDescent="0.55000000000000004">
      <c r="A5" s="25"/>
      <c r="B5" s="26" t="s">
        <v>72</v>
      </c>
      <c r="C5" s="27"/>
      <c r="D5" s="25"/>
      <c r="E5" s="27"/>
      <c r="F5" s="27"/>
      <c r="G5" s="26"/>
      <c r="H5" s="27"/>
      <c r="I5" s="27"/>
      <c r="J5" s="27"/>
      <c r="K5" s="27"/>
      <c r="L5" s="27"/>
      <c r="Y5" s="27"/>
      <c r="Z5" s="27"/>
      <c r="AA5" s="27"/>
      <c r="AB5" s="28"/>
      <c r="AC5" s="27"/>
      <c r="AD5" s="27"/>
    </row>
    <row r="7" spans="1:30" ht="16.5" thickBot="1" x14ac:dyDescent="0.3"/>
    <row r="8" spans="1:30" ht="19.5" thickBot="1" x14ac:dyDescent="0.3">
      <c r="A8" s="57"/>
      <c r="B8" s="59" t="s">
        <v>73</v>
      </c>
      <c r="C8" s="58" t="s">
        <v>74</v>
      </c>
      <c r="D8" s="57"/>
      <c r="E8" s="57"/>
      <c r="F8" s="83" t="s">
        <v>91</v>
      </c>
    </row>
    <row r="9" spans="1:30" x14ac:dyDescent="0.25">
      <c r="A9" s="29" t="s">
        <v>46</v>
      </c>
      <c r="B9" s="61">
        <v>783.9</v>
      </c>
      <c r="C9" s="60">
        <v>860</v>
      </c>
      <c r="E9" s="29" t="s">
        <v>46</v>
      </c>
      <c r="F9" s="85"/>
    </row>
    <row r="10" spans="1:30" x14ac:dyDescent="0.25">
      <c r="A10" s="29" t="s">
        <v>47</v>
      </c>
      <c r="B10" s="63">
        <v>805.4</v>
      </c>
      <c r="C10" s="62">
        <v>936.7</v>
      </c>
      <c r="E10" s="29" t="s">
        <v>47</v>
      </c>
      <c r="F10" s="85"/>
    </row>
    <row r="11" spans="1:30" x14ac:dyDescent="0.25">
      <c r="A11" s="29" t="s">
        <v>48</v>
      </c>
      <c r="B11" s="63">
        <v>775.2</v>
      </c>
      <c r="C11" s="62">
        <v>859.5</v>
      </c>
      <c r="E11" s="29" t="s">
        <v>48</v>
      </c>
      <c r="F11" s="85"/>
    </row>
    <row r="12" spans="1:30" x14ac:dyDescent="0.25">
      <c r="A12" s="29">
        <v>1</v>
      </c>
      <c r="B12" s="56">
        <v>750.4</v>
      </c>
      <c r="C12" s="55">
        <v>856.4</v>
      </c>
      <c r="E12" s="29">
        <v>1</v>
      </c>
      <c r="F12" s="84"/>
    </row>
    <row r="13" spans="1:30" x14ac:dyDescent="0.25">
      <c r="A13" s="29">
        <v>2</v>
      </c>
      <c r="B13" s="56">
        <v>776.3</v>
      </c>
      <c r="C13" s="55">
        <v>863.6</v>
      </c>
      <c r="E13" s="29">
        <v>2</v>
      </c>
      <c r="F13" s="84"/>
    </row>
    <row r="14" spans="1:30" x14ac:dyDescent="0.25">
      <c r="A14" s="29">
        <v>3</v>
      </c>
      <c r="B14" s="56">
        <v>745.5</v>
      </c>
      <c r="C14" s="55">
        <v>850.9</v>
      </c>
      <c r="E14" s="29">
        <v>3</v>
      </c>
      <c r="F14" s="84"/>
    </row>
    <row r="15" spans="1:30" x14ac:dyDescent="0.25">
      <c r="A15" s="29">
        <v>4</v>
      </c>
      <c r="B15" s="56">
        <v>750.7</v>
      </c>
      <c r="C15" s="55">
        <v>846.6</v>
      </c>
      <c r="E15" s="29">
        <v>4</v>
      </c>
      <c r="F15" s="84"/>
    </row>
    <row r="16" spans="1:30" x14ac:dyDescent="0.25">
      <c r="A16" s="29">
        <v>5</v>
      </c>
      <c r="B16" s="56">
        <v>744.9</v>
      </c>
      <c r="C16" s="55">
        <v>850.8</v>
      </c>
      <c r="E16" s="29">
        <v>5</v>
      </c>
      <c r="F16" s="84"/>
    </row>
    <row r="17" spans="1:37" x14ac:dyDescent="0.25">
      <c r="A17" s="29">
        <v>6</v>
      </c>
      <c r="B17" s="56">
        <v>735.2</v>
      </c>
      <c r="C17" s="55">
        <v>845.3</v>
      </c>
      <c r="E17" s="29">
        <v>6</v>
      </c>
      <c r="F17" s="84"/>
    </row>
    <row r="18" spans="1:37" x14ac:dyDescent="0.25">
      <c r="A18" s="29">
        <v>7</v>
      </c>
      <c r="B18" s="56">
        <v>720.8</v>
      </c>
      <c r="C18" s="55">
        <v>843.8</v>
      </c>
      <c r="E18" s="29">
        <v>7</v>
      </c>
      <c r="F18" s="84"/>
    </row>
    <row r="19" spans="1:37" x14ac:dyDescent="0.25">
      <c r="A19" s="29">
        <v>8</v>
      </c>
      <c r="B19" s="56">
        <v>680.8</v>
      </c>
      <c r="C19" s="55">
        <v>835.6</v>
      </c>
      <c r="E19" s="29">
        <v>8</v>
      </c>
      <c r="F19" s="84"/>
    </row>
    <row r="20" spans="1:37" x14ac:dyDescent="0.25">
      <c r="A20" s="29" t="s">
        <v>49</v>
      </c>
      <c r="B20" s="63">
        <v>670.3</v>
      </c>
      <c r="C20" s="62">
        <v>840.1</v>
      </c>
      <c r="E20" s="29" t="s">
        <v>49</v>
      </c>
      <c r="F20" s="85"/>
    </row>
    <row r="21" spans="1:37" x14ac:dyDescent="0.25">
      <c r="A21" s="29" t="s">
        <v>50</v>
      </c>
      <c r="B21" s="63">
        <v>690.7</v>
      </c>
      <c r="C21" s="62">
        <v>845.2</v>
      </c>
      <c r="E21" s="29" t="s">
        <v>50</v>
      </c>
      <c r="F21" s="85"/>
    </row>
    <row r="22" spans="1:37" ht="16.5" thickBot="1" x14ac:dyDescent="0.3">
      <c r="A22" s="29" t="s">
        <v>51</v>
      </c>
      <c r="B22" s="65">
        <v>650.6</v>
      </c>
      <c r="C22" s="64">
        <v>846.7</v>
      </c>
      <c r="E22" s="29" t="s">
        <v>51</v>
      </c>
      <c r="F22" s="85"/>
    </row>
    <row r="25" spans="1:37" ht="47.25" customHeight="1" thickBot="1" x14ac:dyDescent="0.3">
      <c r="A25" s="103" t="s">
        <v>95</v>
      </c>
      <c r="B25" s="104"/>
      <c r="C25" s="104"/>
      <c r="D25" s="104"/>
      <c r="E25" s="104"/>
      <c r="F25" s="104"/>
    </row>
    <row r="26" spans="1:37" s="57" customFormat="1" ht="32.25" customHeight="1" thickBot="1" x14ac:dyDescent="0.3">
      <c r="B26" s="59" t="s">
        <v>73</v>
      </c>
      <c r="C26" s="58" t="s">
        <v>74</v>
      </c>
      <c r="F26" s="83" t="s">
        <v>91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x14ac:dyDescent="0.25">
      <c r="A27" s="29" t="s">
        <v>46</v>
      </c>
      <c r="B27" s="93"/>
      <c r="C27" s="94"/>
      <c r="D27" s="95"/>
      <c r="E27" s="96" t="s">
        <v>46</v>
      </c>
      <c r="F27" s="97"/>
    </row>
    <row r="28" spans="1:37" x14ac:dyDescent="0.25">
      <c r="A28" s="29" t="s">
        <v>47</v>
      </c>
      <c r="B28" s="90"/>
      <c r="C28" s="89"/>
      <c r="D28" s="95"/>
      <c r="E28" s="96" t="s">
        <v>47</v>
      </c>
      <c r="F28" s="97"/>
    </row>
    <row r="29" spans="1:37" x14ac:dyDescent="0.25">
      <c r="A29" s="29" t="s">
        <v>48</v>
      </c>
      <c r="B29" s="90"/>
      <c r="C29" s="89"/>
      <c r="D29" s="95"/>
      <c r="E29" s="96" t="s">
        <v>48</v>
      </c>
      <c r="F29" s="97"/>
    </row>
    <row r="30" spans="1:37" x14ac:dyDescent="0.25">
      <c r="A30" s="29">
        <v>1</v>
      </c>
      <c r="B30" s="98"/>
      <c r="C30" s="99"/>
      <c r="D30" s="95"/>
      <c r="E30" s="96">
        <v>1</v>
      </c>
      <c r="F30" s="100"/>
    </row>
    <row r="31" spans="1:37" x14ac:dyDescent="0.25">
      <c r="A31" s="29">
        <v>2</v>
      </c>
      <c r="B31" s="98"/>
      <c r="C31" s="99"/>
      <c r="D31" s="95"/>
      <c r="E31" s="96">
        <v>2</v>
      </c>
      <c r="F31" s="100"/>
    </row>
    <row r="32" spans="1:37" x14ac:dyDescent="0.25">
      <c r="A32" s="29">
        <v>3</v>
      </c>
      <c r="B32" s="98"/>
      <c r="C32" s="99"/>
      <c r="D32" s="95"/>
      <c r="E32" s="96">
        <v>3</v>
      </c>
      <c r="F32" s="100"/>
    </row>
    <row r="33" spans="1:41" x14ac:dyDescent="0.25">
      <c r="A33" s="29">
        <v>4</v>
      </c>
      <c r="B33" s="98"/>
      <c r="C33" s="99"/>
      <c r="D33" s="95"/>
      <c r="E33" s="96">
        <v>4</v>
      </c>
      <c r="F33" s="100"/>
    </row>
    <row r="34" spans="1:41" x14ac:dyDescent="0.25">
      <c r="A34" s="29">
        <v>5</v>
      </c>
      <c r="B34" s="98"/>
      <c r="C34" s="99"/>
      <c r="D34" s="95"/>
      <c r="E34" s="96">
        <v>5</v>
      </c>
      <c r="F34" s="100"/>
    </row>
    <row r="35" spans="1:41" x14ac:dyDescent="0.25">
      <c r="A35" s="29">
        <v>6</v>
      </c>
      <c r="B35" s="98"/>
      <c r="C35" s="99"/>
      <c r="D35" s="95"/>
      <c r="E35" s="96">
        <v>6</v>
      </c>
      <c r="F35" s="100"/>
    </row>
    <row r="36" spans="1:41" x14ac:dyDescent="0.25">
      <c r="A36" s="29">
        <v>7</v>
      </c>
      <c r="B36" s="98"/>
      <c r="C36" s="99"/>
      <c r="D36" s="95"/>
      <c r="E36" s="96">
        <v>7</v>
      </c>
      <c r="F36" s="100"/>
    </row>
    <row r="37" spans="1:41" x14ac:dyDescent="0.25">
      <c r="A37" s="29">
        <v>8</v>
      </c>
      <c r="B37" s="98"/>
      <c r="C37" s="99"/>
      <c r="D37" s="95"/>
      <c r="E37" s="96">
        <v>8</v>
      </c>
      <c r="F37" s="100"/>
    </row>
    <row r="38" spans="1:41" x14ac:dyDescent="0.25">
      <c r="A38" s="29" t="s">
        <v>49</v>
      </c>
      <c r="B38" s="90"/>
      <c r="C38" s="89"/>
      <c r="D38" s="95"/>
      <c r="E38" s="96" t="s">
        <v>49</v>
      </c>
      <c r="F38" s="97"/>
    </row>
    <row r="39" spans="1:41" x14ac:dyDescent="0.25">
      <c r="A39" s="29" t="s">
        <v>50</v>
      </c>
      <c r="B39" s="90"/>
      <c r="C39" s="89"/>
      <c r="D39" s="95"/>
      <c r="E39" s="96" t="s">
        <v>50</v>
      </c>
      <c r="F39" s="97"/>
    </row>
    <row r="40" spans="1:41" ht="16.5" thickBot="1" x14ac:dyDescent="0.3">
      <c r="A40" s="29" t="s">
        <v>51</v>
      </c>
      <c r="B40" s="101"/>
      <c r="C40" s="102"/>
      <c r="D40" s="95"/>
      <c r="E40" s="96" t="s">
        <v>51</v>
      </c>
      <c r="F40" s="97"/>
    </row>
    <row r="41" spans="1:41" ht="34.5" customHeight="1" x14ac:dyDescent="0.25"/>
    <row r="42" spans="1:41" ht="35.25" customHeight="1" x14ac:dyDescent="0.25">
      <c r="A42" s="70" t="s">
        <v>75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</row>
    <row r="43" spans="1:41" x14ac:dyDescent="0.25">
      <c r="N43" s="57"/>
    </row>
    <row r="44" spans="1:41" s="71" customFormat="1" ht="23.25" x14ac:dyDescent="0.25">
      <c r="A44" s="187" t="s">
        <v>76</v>
      </c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</row>
    <row r="45" spans="1:41" s="71" customFormat="1" thickBot="1" x14ac:dyDescent="0.3"/>
    <row r="46" spans="1:41" s="71" customFormat="1" ht="66.75" customHeight="1" thickBot="1" x14ac:dyDescent="0.3">
      <c r="A46" s="72" t="s">
        <v>77</v>
      </c>
      <c r="F46" s="59" t="s">
        <v>73</v>
      </c>
      <c r="G46" s="58" t="s">
        <v>74</v>
      </c>
      <c r="H46" s="73" t="s">
        <v>78</v>
      </c>
      <c r="I46" s="73" t="s">
        <v>79</v>
      </c>
      <c r="J46" s="73" t="s">
        <v>80</v>
      </c>
      <c r="K46" s="73" t="s">
        <v>81</v>
      </c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</row>
    <row r="47" spans="1:41" x14ac:dyDescent="0.25">
      <c r="F47" s="61">
        <f>B27</f>
        <v>0</v>
      </c>
      <c r="G47" s="60">
        <f t="shared" ref="G47:G60" si="0">C27</f>
        <v>0</v>
      </c>
      <c r="H47">
        <f>SIGN((F47-G47))</f>
        <v>0</v>
      </c>
      <c r="I47">
        <f>ABS((F47-G47))</f>
        <v>0</v>
      </c>
      <c r="J47">
        <f>RANK(I47,$I$47:$I$60,1)</f>
        <v>1</v>
      </c>
      <c r="K47">
        <f>J47*H47</f>
        <v>0</v>
      </c>
      <c r="O47" s="71"/>
      <c r="P47" s="71"/>
      <c r="Q47" s="71"/>
      <c r="R47" s="71"/>
      <c r="S47" s="71"/>
      <c r="T47" s="71"/>
      <c r="U47" s="71"/>
      <c r="V47" s="71"/>
      <c r="W47" s="71"/>
    </row>
    <row r="48" spans="1:41" ht="16.5" thickBot="1" x14ac:dyDescent="0.3">
      <c r="F48" s="63">
        <f t="shared" ref="F48:F60" si="1">B28</f>
        <v>0</v>
      </c>
      <c r="G48" s="62">
        <f t="shared" si="0"/>
        <v>0</v>
      </c>
      <c r="O48" s="71"/>
      <c r="P48" s="71"/>
      <c r="Q48" s="71"/>
      <c r="R48" s="71"/>
      <c r="S48" s="71"/>
      <c r="T48" s="71"/>
      <c r="U48" s="71"/>
      <c r="V48" s="71"/>
      <c r="W48" s="71"/>
    </row>
    <row r="49" spans="1:23" x14ac:dyDescent="0.25">
      <c r="A49" s="54"/>
      <c r="B49" s="68" t="s">
        <v>73</v>
      </c>
      <c r="C49" s="67" t="s">
        <v>74</v>
      </c>
      <c r="F49" s="63">
        <f t="shared" si="1"/>
        <v>0</v>
      </c>
      <c r="G49" s="62">
        <f t="shared" si="0"/>
        <v>0</v>
      </c>
      <c r="O49" s="71"/>
      <c r="P49" s="71"/>
      <c r="Q49" s="71"/>
      <c r="R49" s="71"/>
      <c r="S49" s="71"/>
      <c r="T49" s="71"/>
      <c r="U49" s="71"/>
      <c r="V49" s="71"/>
      <c r="W49" s="71"/>
    </row>
    <row r="50" spans="1:23" x14ac:dyDescent="0.25">
      <c r="A50" t="s">
        <v>63</v>
      </c>
      <c r="B50" s="39"/>
      <c r="C50" s="39"/>
      <c r="F50" s="56">
        <f t="shared" si="1"/>
        <v>0</v>
      </c>
      <c r="G50" s="55">
        <f t="shared" si="0"/>
        <v>0</v>
      </c>
      <c r="O50" s="71"/>
      <c r="P50" s="71"/>
      <c r="Q50" s="71"/>
      <c r="R50" s="71"/>
      <c r="S50" s="71"/>
      <c r="T50" s="71"/>
      <c r="U50" s="71"/>
      <c r="V50" s="71"/>
      <c r="W50" s="71"/>
    </row>
    <row r="51" spans="1:23" x14ac:dyDescent="0.25">
      <c r="A51" t="s">
        <v>82</v>
      </c>
      <c r="B51" s="39"/>
      <c r="C51" s="39"/>
      <c r="F51" s="56">
        <f t="shared" si="1"/>
        <v>0</v>
      </c>
      <c r="G51" s="55">
        <f t="shared" si="0"/>
        <v>0</v>
      </c>
      <c r="O51" s="71"/>
      <c r="P51" s="71"/>
      <c r="Q51" s="71"/>
      <c r="R51" s="71"/>
      <c r="S51" s="71"/>
      <c r="T51" s="71"/>
      <c r="U51" s="71"/>
      <c r="V51" s="71"/>
      <c r="W51" s="71"/>
    </row>
    <row r="52" spans="1:23" x14ac:dyDescent="0.25">
      <c r="A52" t="s">
        <v>53</v>
      </c>
      <c r="F52" s="56">
        <f t="shared" si="1"/>
        <v>0</v>
      </c>
      <c r="G52" s="55">
        <f t="shared" si="0"/>
        <v>0</v>
      </c>
      <c r="O52" s="71"/>
      <c r="P52" s="71"/>
      <c r="Q52" s="71"/>
      <c r="R52" s="71"/>
      <c r="S52" s="71"/>
      <c r="T52" s="71"/>
      <c r="U52" s="71"/>
      <c r="V52" s="71"/>
      <c r="W52" s="71"/>
    </row>
    <row r="53" spans="1:23" x14ac:dyDescent="0.25">
      <c r="A53" t="s">
        <v>83</v>
      </c>
      <c r="F53" s="56">
        <f t="shared" si="1"/>
        <v>0</v>
      </c>
      <c r="G53" s="55">
        <f t="shared" si="0"/>
        <v>0</v>
      </c>
      <c r="O53" s="71"/>
      <c r="P53" s="71"/>
      <c r="Q53" s="71"/>
      <c r="R53" s="71"/>
      <c r="S53" s="71"/>
      <c r="T53" s="71"/>
      <c r="U53" s="71"/>
      <c r="V53" s="71"/>
      <c r="W53" s="71"/>
    </row>
    <row r="54" spans="1:23" ht="16.5" x14ac:dyDescent="0.3">
      <c r="A54" s="82" t="s">
        <v>89</v>
      </c>
      <c r="F54" s="56">
        <f>B34</f>
        <v>0</v>
      </c>
      <c r="G54" s="55">
        <f>C34</f>
        <v>0</v>
      </c>
      <c r="O54" s="71"/>
      <c r="P54" s="71"/>
      <c r="Q54" s="71"/>
      <c r="R54" s="71"/>
      <c r="S54" s="71"/>
      <c r="T54" s="71"/>
      <c r="U54" s="71"/>
      <c r="V54" s="71"/>
      <c r="W54" s="71"/>
    </row>
    <row r="55" spans="1:23" x14ac:dyDescent="0.25">
      <c r="A55" t="s">
        <v>84</v>
      </c>
      <c r="F55" s="56">
        <f t="shared" si="1"/>
        <v>0</v>
      </c>
      <c r="G55" s="55">
        <f t="shared" si="0"/>
        <v>0</v>
      </c>
      <c r="O55" s="71"/>
      <c r="P55" s="71"/>
      <c r="Q55" s="71"/>
      <c r="R55" s="71"/>
      <c r="S55" s="71"/>
      <c r="T55" s="71"/>
      <c r="U55" s="71"/>
      <c r="V55" s="71"/>
      <c r="W55" s="71"/>
    </row>
    <row r="56" spans="1:23" x14ac:dyDescent="0.25">
      <c r="A56" t="s">
        <v>85</v>
      </c>
      <c r="F56" s="56">
        <f t="shared" si="1"/>
        <v>0</v>
      </c>
      <c r="G56" s="55">
        <f t="shared" si="0"/>
        <v>0</v>
      </c>
      <c r="O56" s="71"/>
      <c r="P56" s="71"/>
      <c r="Q56" s="71"/>
      <c r="R56" s="71"/>
      <c r="S56" s="71"/>
      <c r="T56" s="71"/>
      <c r="U56" s="71"/>
      <c r="V56" s="71"/>
      <c r="W56" s="71"/>
    </row>
    <row r="57" spans="1:23" x14ac:dyDescent="0.25">
      <c r="A57" t="s">
        <v>86</v>
      </c>
      <c r="F57" s="56">
        <f t="shared" si="1"/>
        <v>0</v>
      </c>
      <c r="G57" s="55">
        <f t="shared" si="0"/>
        <v>0</v>
      </c>
      <c r="O57" s="71"/>
      <c r="P57" s="71"/>
      <c r="Q57" s="71"/>
      <c r="R57" s="71"/>
      <c r="S57" s="71"/>
      <c r="T57" s="71"/>
      <c r="U57" s="71"/>
      <c r="V57" s="71"/>
      <c r="W57" s="71"/>
    </row>
    <row r="58" spans="1:23" x14ac:dyDescent="0.25">
      <c r="A58" t="s">
        <v>87</v>
      </c>
      <c r="F58" s="63">
        <f t="shared" si="1"/>
        <v>0</v>
      </c>
      <c r="G58" s="62">
        <f t="shared" si="0"/>
        <v>0</v>
      </c>
      <c r="O58" s="71"/>
      <c r="P58" s="71"/>
      <c r="Q58" s="71"/>
      <c r="R58" s="71"/>
      <c r="S58" s="71"/>
      <c r="T58" s="71"/>
      <c r="U58" s="71"/>
      <c r="V58" s="71"/>
      <c r="W58" s="71"/>
    </row>
    <row r="59" spans="1:23" ht="16.5" thickBot="1" x14ac:dyDescent="0.3">
      <c r="A59" s="66" t="s">
        <v>88</v>
      </c>
      <c r="B59" s="74"/>
      <c r="C59" s="53"/>
      <c r="F59" s="63">
        <f t="shared" si="1"/>
        <v>0</v>
      </c>
      <c r="G59" s="62">
        <f t="shared" si="0"/>
        <v>0</v>
      </c>
      <c r="O59" s="71"/>
      <c r="P59" s="71"/>
      <c r="Q59" s="71"/>
      <c r="R59" s="71"/>
      <c r="S59" s="71"/>
      <c r="T59" s="71"/>
      <c r="U59" s="71"/>
      <c r="V59" s="71"/>
      <c r="W59" s="71"/>
    </row>
    <row r="60" spans="1:23" ht="16.5" thickBot="1" x14ac:dyDescent="0.3">
      <c r="F60" s="65">
        <f t="shared" si="1"/>
        <v>0</v>
      </c>
      <c r="G60" s="64">
        <f t="shared" si="0"/>
        <v>0</v>
      </c>
      <c r="O60" s="71"/>
      <c r="P60" s="71"/>
      <c r="Q60" s="71"/>
      <c r="R60" s="71"/>
      <c r="S60" s="71"/>
      <c r="T60" s="71"/>
      <c r="U60" s="71"/>
      <c r="V60" s="71"/>
      <c r="W60" s="71"/>
    </row>
    <row r="61" spans="1:23" x14ac:dyDescent="0.25">
      <c r="O61" s="71"/>
      <c r="P61" s="71"/>
      <c r="Q61" s="71"/>
      <c r="R61" s="71"/>
      <c r="S61" s="71"/>
      <c r="T61" s="71"/>
      <c r="U61" s="71"/>
      <c r="V61" s="71"/>
      <c r="W61" s="71"/>
    </row>
    <row r="62" spans="1:23" x14ac:dyDescent="0.25">
      <c r="I62">
        <f>AVERAGE(I47:I60)</f>
        <v>0</v>
      </c>
    </row>
    <row r="63" spans="1:23" ht="15.75" customHeight="1" x14ac:dyDescent="0.25"/>
    <row r="64" spans="1:23" ht="54.75" customHeight="1" x14ac:dyDescent="0.25">
      <c r="A64" s="188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</row>
    <row r="65" spans="1:12" ht="6.75" customHeight="1" x14ac:dyDescent="0.25">
      <c r="A65" s="188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</row>
    <row r="66" spans="1:12" ht="15.75" customHeight="1" x14ac:dyDescent="0.25"/>
    <row r="72" spans="1:12" ht="18.75" x14ac:dyDescent="0.3">
      <c r="B72" s="88" t="s">
        <v>73</v>
      </c>
      <c r="C72" s="87" t="s">
        <v>74</v>
      </c>
    </row>
    <row r="73" spans="1:12" x14ac:dyDescent="0.25">
      <c r="A73" s="29" t="s">
        <v>54</v>
      </c>
      <c r="B73" s="90" t="e">
        <f>AVERAGE(B27:B29)</f>
        <v>#DIV/0!</v>
      </c>
      <c r="C73" s="89">
        <f>C27</f>
        <v>0</v>
      </c>
    </row>
    <row r="74" spans="1:12" x14ac:dyDescent="0.25">
      <c r="A74" s="29" t="s">
        <v>92</v>
      </c>
      <c r="B74" s="92" t="e">
        <f>AVERAGE(B30:B32)</f>
        <v>#DIV/0!</v>
      </c>
      <c r="C74" s="91" t="e">
        <f>AVERAGE(C30:C32)</f>
        <v>#DIV/0!</v>
      </c>
    </row>
    <row r="75" spans="1:12" x14ac:dyDescent="0.25">
      <c r="A75" s="29" t="s">
        <v>93</v>
      </c>
      <c r="B75" s="92" t="e">
        <f>AVERAGE(B33:B34)</f>
        <v>#DIV/0!</v>
      </c>
      <c r="C75" s="91" t="e">
        <f>AVERAGE(C33:C34)</f>
        <v>#DIV/0!</v>
      </c>
    </row>
    <row r="76" spans="1:12" x14ac:dyDescent="0.25">
      <c r="A76" s="86" t="s">
        <v>94</v>
      </c>
      <c r="B76" s="92" t="e">
        <f>AVERAGE(B35:B37)</f>
        <v>#DIV/0!</v>
      </c>
      <c r="C76" s="91" t="e">
        <f>AVERAGE(C35:C37)</f>
        <v>#DIV/0!</v>
      </c>
    </row>
    <row r="77" spans="1:12" x14ac:dyDescent="0.25">
      <c r="A77" s="29" t="s">
        <v>55</v>
      </c>
      <c r="B77" s="90" t="e">
        <f>AVERAGE(B38:B40)</f>
        <v>#DIV/0!</v>
      </c>
      <c r="C77" s="89" t="e">
        <f>AVERAGE(C38:C40)</f>
        <v>#DIV/0!</v>
      </c>
    </row>
    <row r="97" spans="1:37" x14ac:dyDescent="0.25">
      <c r="U97" s="31"/>
      <c r="V97" s="31"/>
      <c r="W97" s="31"/>
      <c r="Y97" t="s">
        <v>57</v>
      </c>
    </row>
    <row r="98" spans="1:37" x14ac:dyDescent="0.25">
      <c r="U98" s="31"/>
      <c r="V98" s="31"/>
      <c r="W98" s="31"/>
    </row>
    <row r="99" spans="1:37" ht="16.5" thickBot="1" x14ac:dyDescent="0.3">
      <c r="U99" s="31">
        <v>4</v>
      </c>
      <c r="V99" s="31" t="s">
        <v>58</v>
      </c>
      <c r="W99" s="31"/>
    </row>
    <row r="100" spans="1:37" ht="24.75" thickBot="1" x14ac:dyDescent="0.45">
      <c r="A100" s="32" t="s">
        <v>60</v>
      </c>
      <c r="G100" s="163" t="s">
        <v>90</v>
      </c>
      <c r="H100" s="164"/>
      <c r="I100" s="165"/>
      <c r="K100" s="157" t="s">
        <v>73</v>
      </c>
      <c r="L100" s="158"/>
      <c r="M100" s="159"/>
      <c r="N100" s="160" t="s">
        <v>74</v>
      </c>
      <c r="O100" s="161"/>
      <c r="P100" s="162"/>
      <c r="U100" s="57"/>
      <c r="V100" s="59" t="s">
        <v>96</v>
      </c>
      <c r="W100" s="58" t="s">
        <v>96</v>
      </c>
      <c r="X100" s="59" t="s">
        <v>97</v>
      </c>
      <c r="Y100" s="59" t="s">
        <v>98</v>
      </c>
      <c r="Z100" s="59" t="s">
        <v>99</v>
      </c>
      <c r="AA100" s="58" t="s">
        <v>97</v>
      </c>
      <c r="AB100" s="58" t="s">
        <v>98</v>
      </c>
      <c r="AC100" s="58" t="s">
        <v>99</v>
      </c>
      <c r="AE100" s="57"/>
      <c r="AG100" s="57"/>
      <c r="AH100" s="83" t="s">
        <v>96</v>
      </c>
      <c r="AI100" t="s">
        <v>97</v>
      </c>
      <c r="AJ100" t="s">
        <v>98</v>
      </c>
      <c r="AK100" t="s">
        <v>99</v>
      </c>
    </row>
    <row r="101" spans="1:37" ht="16.5" thickBot="1" x14ac:dyDescent="0.3">
      <c r="U101" s="29" t="s">
        <v>46</v>
      </c>
      <c r="V101" s="93">
        <f>$K$104</f>
        <v>0</v>
      </c>
      <c r="W101" s="94">
        <f>$N$104</f>
        <v>0</v>
      </c>
      <c r="X101" s="93">
        <f t="shared" ref="X101:X103" si="2">$K$104</f>
        <v>0</v>
      </c>
      <c r="Y101" s="93"/>
      <c r="Z101" s="93"/>
      <c r="AA101" s="94">
        <f t="shared" ref="AA101:AA103" si="3">$N$104</f>
        <v>0</v>
      </c>
      <c r="AB101" s="94"/>
      <c r="AC101" s="94"/>
      <c r="AE101" s="95"/>
      <c r="AG101" s="96" t="s">
        <v>46</v>
      </c>
      <c r="AH101" s="97">
        <f>$G$104</f>
        <v>0</v>
      </c>
      <c r="AI101" s="97">
        <f>$G$104</f>
        <v>0</v>
      </c>
    </row>
    <row r="102" spans="1:37" ht="19.5" thickBot="1" x14ac:dyDescent="0.35">
      <c r="A102" s="27"/>
      <c r="G102" s="33" t="s">
        <v>54</v>
      </c>
      <c r="H102" s="34" t="s">
        <v>61</v>
      </c>
      <c r="I102" s="35" t="s">
        <v>55</v>
      </c>
      <c r="K102" s="33" t="s">
        <v>54</v>
      </c>
      <c r="L102" s="34" t="s">
        <v>61</v>
      </c>
      <c r="M102" s="35" t="s">
        <v>55</v>
      </c>
      <c r="N102" s="33" t="s">
        <v>54</v>
      </c>
      <c r="O102" s="34" t="s">
        <v>61</v>
      </c>
      <c r="P102" s="35" t="s">
        <v>55</v>
      </c>
      <c r="U102" s="29" t="s">
        <v>47</v>
      </c>
      <c r="V102" s="93">
        <f>$K$104</f>
        <v>0</v>
      </c>
      <c r="W102" s="94">
        <f>$N$104</f>
        <v>0</v>
      </c>
      <c r="X102" s="93">
        <f t="shared" si="2"/>
        <v>0</v>
      </c>
      <c r="Y102" s="93"/>
      <c r="Z102" s="93"/>
      <c r="AA102" s="94">
        <f t="shared" si="3"/>
        <v>0</v>
      </c>
      <c r="AB102" s="94"/>
      <c r="AC102" s="94"/>
      <c r="AE102" s="95"/>
      <c r="AG102" s="96" t="s">
        <v>47</v>
      </c>
      <c r="AH102" s="97">
        <f t="shared" ref="AH102:AI103" si="4">$G$104</f>
        <v>0</v>
      </c>
      <c r="AI102" s="97">
        <f t="shared" si="4"/>
        <v>0</v>
      </c>
    </row>
    <row r="103" spans="1:37" ht="16.5" thickBot="1" x14ac:dyDescent="0.3">
      <c r="U103" s="29" t="s">
        <v>48</v>
      </c>
      <c r="V103" s="93">
        <f>$K$104</f>
        <v>0</v>
      </c>
      <c r="W103" s="94">
        <f>$N$104</f>
        <v>0</v>
      </c>
      <c r="X103" s="93">
        <f t="shared" si="2"/>
        <v>0</v>
      </c>
      <c r="Y103" s="93"/>
      <c r="Z103" s="93"/>
      <c r="AA103" s="94">
        <f t="shared" si="3"/>
        <v>0</v>
      </c>
      <c r="AB103" s="94"/>
      <c r="AC103" s="94"/>
      <c r="AE103" s="95"/>
      <c r="AG103" s="96" t="s">
        <v>48</v>
      </c>
      <c r="AH103" s="97">
        <f t="shared" si="4"/>
        <v>0</v>
      </c>
      <c r="AI103" s="97">
        <f t="shared" si="4"/>
        <v>0</v>
      </c>
    </row>
    <row r="104" spans="1:37" ht="19.5" thickBot="1" x14ac:dyDescent="0.3">
      <c r="A104" s="170">
        <v>1</v>
      </c>
      <c r="B104" s="105" t="s">
        <v>62</v>
      </c>
      <c r="C104" s="105"/>
      <c r="D104" s="75"/>
      <c r="E104" s="173" t="s">
        <v>52</v>
      </c>
      <c r="F104" s="174"/>
      <c r="G104" s="36"/>
      <c r="H104" s="37"/>
      <c r="I104" s="38"/>
      <c r="J104" s="39"/>
      <c r="K104" s="36"/>
      <c r="L104" s="37"/>
      <c r="M104" s="38"/>
      <c r="N104" s="36"/>
      <c r="O104" s="37"/>
      <c r="P104" s="38"/>
      <c r="U104" s="29">
        <v>1</v>
      </c>
      <c r="V104" s="98">
        <f>$L$104</f>
        <v>0</v>
      </c>
      <c r="W104" s="99">
        <f>$O$104</f>
        <v>0</v>
      </c>
      <c r="X104" s="93"/>
      <c r="Y104" s="98">
        <f t="shared" ref="Y104" si="5">$L$104</f>
        <v>0</v>
      </c>
      <c r="Z104" s="98"/>
      <c r="AA104" s="99"/>
      <c r="AB104" s="99">
        <f t="shared" ref="AB104:AB111" si="6">$O$104</f>
        <v>0</v>
      </c>
      <c r="AC104" s="99"/>
      <c r="AE104" s="95"/>
      <c r="AG104" s="96">
        <v>1</v>
      </c>
      <c r="AH104" s="100">
        <f>$H$104</f>
        <v>0</v>
      </c>
      <c r="AJ104" s="100">
        <f>$H$104</f>
        <v>0</v>
      </c>
    </row>
    <row r="105" spans="1:37" ht="19.5" thickBot="1" x14ac:dyDescent="0.3">
      <c r="A105" s="171"/>
      <c r="B105" s="106"/>
      <c r="C105" s="106"/>
      <c r="D105" s="76"/>
      <c r="E105" s="175" t="s">
        <v>63</v>
      </c>
      <c r="F105" s="176"/>
      <c r="G105" s="40"/>
      <c r="H105" s="41"/>
      <c r="I105" s="42"/>
      <c r="J105" s="39"/>
      <c r="K105" s="40"/>
      <c r="L105" s="41"/>
      <c r="M105" s="42"/>
      <c r="N105" s="40"/>
      <c r="O105" s="41"/>
      <c r="P105" s="42"/>
      <c r="U105" s="29">
        <v>2</v>
      </c>
      <c r="V105" s="98">
        <f t="shared" ref="V105:Y111" si="7">$L$104</f>
        <v>0</v>
      </c>
      <c r="W105" s="99">
        <f t="shared" ref="W105:W111" si="8">$O$104</f>
        <v>0</v>
      </c>
      <c r="X105" s="93"/>
      <c r="Y105" s="98">
        <f t="shared" si="7"/>
        <v>0</v>
      </c>
      <c r="Z105" s="98"/>
      <c r="AA105" s="99"/>
      <c r="AB105" s="99">
        <f t="shared" si="6"/>
        <v>0</v>
      </c>
      <c r="AC105" s="99"/>
      <c r="AE105" s="95"/>
      <c r="AG105" s="96">
        <v>2</v>
      </c>
      <c r="AH105" s="100">
        <f t="shared" ref="AH105:AJ111" si="9">$H$104</f>
        <v>0</v>
      </c>
      <c r="AJ105" s="100">
        <f t="shared" si="9"/>
        <v>0</v>
      </c>
    </row>
    <row r="106" spans="1:37" ht="36" customHeight="1" thickBot="1" x14ac:dyDescent="0.3">
      <c r="A106" s="171"/>
      <c r="B106" s="182" t="s">
        <v>100</v>
      </c>
      <c r="C106" s="182"/>
      <c r="D106" s="76"/>
      <c r="E106" s="177" t="s">
        <v>64</v>
      </c>
      <c r="F106" s="178"/>
      <c r="G106" s="43"/>
      <c r="H106" s="41"/>
      <c r="I106" s="44"/>
      <c r="J106" s="39"/>
      <c r="K106" s="43"/>
      <c r="L106" s="41"/>
      <c r="M106" s="44"/>
      <c r="N106" s="43"/>
      <c r="O106" s="41"/>
      <c r="P106" s="44"/>
      <c r="U106" s="29">
        <v>3</v>
      </c>
      <c r="V106" s="98">
        <f t="shared" si="7"/>
        <v>0</v>
      </c>
      <c r="W106" s="99">
        <f t="shared" si="8"/>
        <v>0</v>
      </c>
      <c r="X106" s="93"/>
      <c r="Y106" s="98">
        <f t="shared" si="7"/>
        <v>0</v>
      </c>
      <c r="Z106" s="98"/>
      <c r="AA106" s="99"/>
      <c r="AB106" s="99">
        <f t="shared" si="6"/>
        <v>0</v>
      </c>
      <c r="AC106" s="99"/>
      <c r="AE106" s="95"/>
      <c r="AG106" s="96">
        <v>3</v>
      </c>
      <c r="AH106" s="100">
        <f t="shared" si="9"/>
        <v>0</v>
      </c>
      <c r="AJ106" s="100">
        <f t="shared" si="9"/>
        <v>0</v>
      </c>
    </row>
    <row r="107" spans="1:37" ht="19.5" thickBot="1" x14ac:dyDescent="0.3">
      <c r="A107" s="172"/>
      <c r="B107" s="107"/>
      <c r="C107" s="107"/>
      <c r="D107" s="77"/>
      <c r="E107" s="179" t="s">
        <v>65</v>
      </c>
      <c r="F107" s="180"/>
      <c r="G107" s="45"/>
      <c r="H107" s="46"/>
      <c r="I107" s="47"/>
      <c r="J107" s="39"/>
      <c r="K107" s="45"/>
      <c r="L107" s="46"/>
      <c r="M107" s="47"/>
      <c r="N107" s="45"/>
      <c r="O107" s="46"/>
      <c r="P107" s="47"/>
      <c r="U107" s="29">
        <v>4</v>
      </c>
      <c r="V107" s="98">
        <f t="shared" si="7"/>
        <v>0</v>
      </c>
      <c r="W107" s="99">
        <f t="shared" si="8"/>
        <v>0</v>
      </c>
      <c r="X107" s="93"/>
      <c r="Y107" s="98">
        <f t="shared" si="7"/>
        <v>0</v>
      </c>
      <c r="Z107" s="98"/>
      <c r="AA107" s="99"/>
      <c r="AB107" s="99">
        <f t="shared" si="6"/>
        <v>0</v>
      </c>
      <c r="AC107" s="99"/>
      <c r="AE107" s="95"/>
      <c r="AG107" s="96">
        <v>4</v>
      </c>
      <c r="AH107" s="100">
        <f t="shared" si="9"/>
        <v>0</v>
      </c>
      <c r="AJ107" s="100">
        <f t="shared" si="9"/>
        <v>0</v>
      </c>
    </row>
    <row r="108" spans="1:37" ht="16.5" thickBot="1" x14ac:dyDescent="0.3">
      <c r="A108" s="31"/>
      <c r="B108" s="31"/>
      <c r="C108" s="31"/>
      <c r="D108" s="31"/>
      <c r="E108" s="31"/>
      <c r="F108" s="31"/>
      <c r="G108" s="31"/>
      <c r="H108" s="31"/>
      <c r="I108" s="31"/>
      <c r="U108" s="29">
        <v>5</v>
      </c>
      <c r="V108" s="98">
        <f t="shared" si="7"/>
        <v>0</v>
      </c>
      <c r="W108" s="99">
        <f t="shared" si="8"/>
        <v>0</v>
      </c>
      <c r="X108" s="93"/>
      <c r="Y108" s="98">
        <f t="shared" si="7"/>
        <v>0</v>
      </c>
      <c r="Z108" s="98"/>
      <c r="AA108" s="99"/>
      <c r="AB108" s="99">
        <f t="shared" si="6"/>
        <v>0</v>
      </c>
      <c r="AC108" s="99"/>
      <c r="AE108" s="95"/>
      <c r="AG108" s="96">
        <v>5</v>
      </c>
      <c r="AH108" s="100">
        <f t="shared" si="9"/>
        <v>0</v>
      </c>
      <c r="AJ108" s="100">
        <f t="shared" si="9"/>
        <v>0</v>
      </c>
    </row>
    <row r="109" spans="1:37" ht="16.5" thickBot="1" x14ac:dyDescent="0.3">
      <c r="U109" s="29">
        <v>6</v>
      </c>
      <c r="V109" s="98">
        <f t="shared" si="7"/>
        <v>0</v>
      </c>
      <c r="W109" s="99">
        <f t="shared" si="8"/>
        <v>0</v>
      </c>
      <c r="X109" s="93"/>
      <c r="Y109" s="98">
        <f t="shared" si="7"/>
        <v>0</v>
      </c>
      <c r="Z109" s="98"/>
      <c r="AA109" s="99"/>
      <c r="AB109" s="99">
        <f t="shared" si="6"/>
        <v>0</v>
      </c>
      <c r="AC109" s="99"/>
      <c r="AE109" s="95"/>
      <c r="AG109" s="96">
        <v>6</v>
      </c>
      <c r="AH109" s="100">
        <f t="shared" si="9"/>
        <v>0</v>
      </c>
      <c r="AJ109" s="100">
        <f t="shared" si="9"/>
        <v>0</v>
      </c>
    </row>
    <row r="110" spans="1:37" ht="16.5" thickBot="1" x14ac:dyDescent="0.3">
      <c r="U110" s="29">
        <v>7</v>
      </c>
      <c r="V110" s="98">
        <f t="shared" si="7"/>
        <v>0</v>
      </c>
      <c r="W110" s="99">
        <f t="shared" si="8"/>
        <v>0</v>
      </c>
      <c r="X110" s="93"/>
      <c r="Y110" s="98">
        <f t="shared" si="7"/>
        <v>0</v>
      </c>
      <c r="Z110" s="98"/>
      <c r="AA110" s="99"/>
      <c r="AB110" s="99">
        <f t="shared" si="6"/>
        <v>0</v>
      </c>
      <c r="AC110" s="99"/>
      <c r="AE110" s="95"/>
      <c r="AG110" s="96">
        <v>7</v>
      </c>
      <c r="AH110" s="100">
        <f t="shared" si="9"/>
        <v>0</v>
      </c>
      <c r="AJ110" s="100">
        <f t="shared" si="9"/>
        <v>0</v>
      </c>
    </row>
    <row r="111" spans="1:37" ht="16.5" thickBot="1" x14ac:dyDescent="0.3">
      <c r="U111" s="29">
        <v>8</v>
      </c>
      <c r="V111" s="98">
        <f t="shared" si="7"/>
        <v>0</v>
      </c>
      <c r="W111" s="99">
        <f t="shared" si="8"/>
        <v>0</v>
      </c>
      <c r="X111" s="93"/>
      <c r="Y111" s="98">
        <f t="shared" si="7"/>
        <v>0</v>
      </c>
      <c r="Z111" s="98"/>
      <c r="AA111" s="99"/>
      <c r="AB111" s="99">
        <f t="shared" si="6"/>
        <v>0</v>
      </c>
      <c r="AC111" s="99"/>
      <c r="AE111" s="95"/>
      <c r="AG111" s="96">
        <v>8</v>
      </c>
      <c r="AH111" s="100">
        <f t="shared" si="9"/>
        <v>0</v>
      </c>
      <c r="AJ111" s="100">
        <f t="shared" si="9"/>
        <v>0</v>
      </c>
    </row>
    <row r="112" spans="1:37" ht="16.5" thickBot="1" x14ac:dyDescent="0.3">
      <c r="U112" s="29" t="s">
        <v>49</v>
      </c>
      <c r="V112" s="90">
        <f>$M$104</f>
        <v>0</v>
      </c>
      <c r="W112" s="89">
        <f>$P$104</f>
        <v>0</v>
      </c>
      <c r="X112" s="93"/>
      <c r="Y112" s="90"/>
      <c r="Z112" s="90">
        <f t="shared" ref="Z112" si="10">$M$104</f>
        <v>0</v>
      </c>
      <c r="AA112" s="89"/>
      <c r="AB112" s="89"/>
      <c r="AC112" s="89">
        <f t="shared" ref="AC112:AC114" si="11">$P$104</f>
        <v>0</v>
      </c>
      <c r="AE112" s="95"/>
      <c r="AG112" s="96" t="s">
        <v>49</v>
      </c>
      <c r="AH112" s="97">
        <f>$I$104</f>
        <v>0</v>
      </c>
      <c r="AK112" s="97">
        <f>$I$104</f>
        <v>0</v>
      </c>
    </row>
    <row r="113" spans="1:37" ht="16.5" thickBot="1" x14ac:dyDescent="0.3">
      <c r="U113" s="29" t="s">
        <v>50</v>
      </c>
      <c r="V113" s="90">
        <f t="shared" ref="V113:Z114" si="12">$M$104</f>
        <v>0</v>
      </c>
      <c r="W113" s="89">
        <f t="shared" ref="W113:W114" si="13">$P$104</f>
        <v>0</v>
      </c>
      <c r="X113" s="93"/>
      <c r="Y113" s="90"/>
      <c r="Z113" s="90">
        <f t="shared" si="12"/>
        <v>0</v>
      </c>
      <c r="AA113" s="89"/>
      <c r="AB113" s="89"/>
      <c r="AC113" s="89">
        <f t="shared" si="11"/>
        <v>0</v>
      </c>
      <c r="AE113" s="95"/>
      <c r="AG113" s="96" t="s">
        <v>50</v>
      </c>
      <c r="AH113" s="97">
        <f t="shared" ref="AH113:AK114" si="14">$I$104</f>
        <v>0</v>
      </c>
      <c r="AK113" s="97">
        <f t="shared" si="14"/>
        <v>0</v>
      </c>
    </row>
    <row r="114" spans="1:37" x14ac:dyDescent="0.25">
      <c r="U114" s="29" t="s">
        <v>51</v>
      </c>
      <c r="V114" s="90">
        <f t="shared" si="12"/>
        <v>0</v>
      </c>
      <c r="W114" s="89">
        <f t="shared" si="13"/>
        <v>0</v>
      </c>
      <c r="X114" s="93"/>
      <c r="Y114" s="90"/>
      <c r="Z114" s="90">
        <f t="shared" si="12"/>
        <v>0</v>
      </c>
      <c r="AA114" s="89"/>
      <c r="AB114" s="89"/>
      <c r="AC114" s="89">
        <f t="shared" si="11"/>
        <v>0</v>
      </c>
      <c r="AE114" s="95"/>
      <c r="AG114" s="96" t="s">
        <v>51</v>
      </c>
      <c r="AH114" s="97">
        <f t="shared" si="14"/>
        <v>0</v>
      </c>
      <c r="AK114" s="97">
        <f t="shared" si="14"/>
        <v>0</v>
      </c>
    </row>
    <row r="127" spans="1:37" ht="16.5" thickBot="1" x14ac:dyDescent="0.3"/>
    <row r="128" spans="1:37" ht="24.75" thickBot="1" x14ac:dyDescent="0.45">
      <c r="A128" s="32"/>
      <c r="G128" s="163" t="s">
        <v>90</v>
      </c>
      <c r="H128" s="164"/>
      <c r="I128" s="165"/>
      <c r="K128" s="157" t="s">
        <v>73</v>
      </c>
      <c r="L128" s="158"/>
      <c r="M128" s="159"/>
      <c r="N128" s="160" t="s">
        <v>74</v>
      </c>
      <c r="O128" s="161"/>
      <c r="P128" s="162"/>
    </row>
    <row r="129" spans="1:16" ht="16.5" thickBot="1" x14ac:dyDescent="0.3"/>
    <row r="130" spans="1:16" ht="19.5" thickBot="1" x14ac:dyDescent="0.35">
      <c r="A130" s="27"/>
      <c r="G130" s="33" t="s">
        <v>54</v>
      </c>
      <c r="H130" s="34" t="s">
        <v>61</v>
      </c>
      <c r="I130" s="35" t="s">
        <v>55</v>
      </c>
      <c r="K130" s="33" t="s">
        <v>54</v>
      </c>
      <c r="L130" s="34" t="s">
        <v>61</v>
      </c>
      <c r="M130" s="35" t="s">
        <v>55</v>
      </c>
      <c r="N130" s="33" t="s">
        <v>54</v>
      </c>
      <c r="O130" s="34" t="s">
        <v>61</v>
      </c>
      <c r="P130" s="35" t="s">
        <v>55</v>
      </c>
    </row>
    <row r="131" spans="1:16" ht="16.5" thickBot="1" x14ac:dyDescent="0.3"/>
    <row r="132" spans="1:16" ht="78" customHeight="1" thickBot="1" x14ac:dyDescent="0.3">
      <c r="A132" s="108">
        <v>2</v>
      </c>
      <c r="B132" s="109" t="s">
        <v>66</v>
      </c>
      <c r="C132" s="109" t="s">
        <v>101</v>
      </c>
      <c r="D132" s="78"/>
      <c r="E132" s="196" t="s">
        <v>67</v>
      </c>
      <c r="F132" s="197"/>
      <c r="G132" s="48"/>
      <c r="H132" s="49"/>
      <c r="I132" s="50"/>
      <c r="J132" s="51"/>
      <c r="K132" s="48"/>
      <c r="L132" s="49"/>
      <c r="M132" s="50"/>
      <c r="N132" s="48"/>
      <c r="O132" s="49"/>
      <c r="P132" s="50"/>
    </row>
    <row r="153" spans="1:16" ht="16.5" thickBot="1" x14ac:dyDescent="0.3"/>
    <row r="154" spans="1:16" ht="24.75" thickBot="1" x14ac:dyDescent="0.45">
      <c r="A154" s="32"/>
      <c r="G154" s="163" t="s">
        <v>90</v>
      </c>
      <c r="H154" s="164"/>
      <c r="I154" s="165"/>
      <c r="K154" s="157" t="s">
        <v>73</v>
      </c>
      <c r="L154" s="158"/>
      <c r="M154" s="159"/>
      <c r="N154" s="160" t="s">
        <v>74</v>
      </c>
      <c r="O154" s="161"/>
      <c r="P154" s="162"/>
    </row>
    <row r="155" spans="1:16" ht="16.5" thickBot="1" x14ac:dyDescent="0.3"/>
    <row r="156" spans="1:16" ht="19.5" thickBot="1" x14ac:dyDescent="0.35">
      <c r="A156" s="27"/>
      <c r="G156" s="33" t="s">
        <v>54</v>
      </c>
      <c r="H156" s="34" t="s">
        <v>61</v>
      </c>
      <c r="I156" s="35" t="s">
        <v>55</v>
      </c>
      <c r="K156" s="33" t="s">
        <v>54</v>
      </c>
      <c r="L156" s="34" t="s">
        <v>61</v>
      </c>
      <c r="M156" s="35" t="s">
        <v>55</v>
      </c>
      <c r="N156" s="33" t="s">
        <v>54</v>
      </c>
      <c r="O156" s="34" t="s">
        <v>61</v>
      </c>
      <c r="P156" s="35" t="s">
        <v>55</v>
      </c>
    </row>
    <row r="157" spans="1:16" ht="16.5" thickBot="1" x14ac:dyDescent="0.3"/>
    <row r="158" spans="1:16" ht="19.5" thickBot="1" x14ac:dyDescent="0.3">
      <c r="A158" s="189">
        <v>3</v>
      </c>
      <c r="B158" s="110" t="s">
        <v>68</v>
      </c>
      <c r="C158" s="111"/>
      <c r="D158" s="79"/>
      <c r="E158" s="192" t="s">
        <v>69</v>
      </c>
      <c r="F158" s="193"/>
      <c r="G158" s="36"/>
      <c r="H158" s="37"/>
      <c r="I158" s="38"/>
      <c r="J158" s="39"/>
      <c r="K158" s="36"/>
      <c r="L158" s="37"/>
      <c r="M158" s="38"/>
      <c r="N158" s="36"/>
      <c r="O158" s="37"/>
      <c r="P158" s="38"/>
    </row>
    <row r="159" spans="1:16" ht="19.5" thickBot="1" x14ac:dyDescent="0.3">
      <c r="A159" s="190"/>
      <c r="B159" s="112"/>
      <c r="C159" s="113"/>
      <c r="D159" s="80"/>
      <c r="E159" s="194" t="s">
        <v>70</v>
      </c>
      <c r="F159" s="195"/>
      <c r="G159" s="36"/>
      <c r="H159" s="37"/>
      <c r="I159" s="38"/>
      <c r="J159" s="39"/>
      <c r="K159" s="36"/>
      <c r="L159" s="37"/>
      <c r="M159" s="38"/>
      <c r="N159" s="36"/>
      <c r="O159" s="37"/>
      <c r="P159" s="38"/>
    </row>
    <row r="160" spans="1:16" x14ac:dyDescent="0.25">
      <c r="A160" s="190"/>
      <c r="B160" s="183" t="s">
        <v>102</v>
      </c>
      <c r="C160" s="184"/>
      <c r="D160" s="80"/>
      <c r="E160" s="192" t="s">
        <v>56</v>
      </c>
      <c r="F160" s="193"/>
      <c r="G160" s="36"/>
      <c r="H160" s="37"/>
      <c r="I160" s="38"/>
      <c r="J160" s="39"/>
      <c r="K160" s="36"/>
      <c r="L160" s="37"/>
      <c r="M160" s="38"/>
      <c r="N160" s="36"/>
      <c r="O160" s="37"/>
      <c r="P160" s="38"/>
    </row>
    <row r="161" spans="1:16" ht="45" customHeight="1" thickBot="1" x14ac:dyDescent="0.3">
      <c r="A161" s="191"/>
      <c r="B161" s="185"/>
      <c r="C161" s="186"/>
      <c r="D161" s="81"/>
      <c r="E161" s="194" t="s">
        <v>57</v>
      </c>
      <c r="F161" s="195"/>
      <c r="G161" s="45"/>
      <c r="H161" s="46"/>
      <c r="I161" s="47"/>
      <c r="J161" s="39"/>
      <c r="K161" s="45"/>
      <c r="L161" s="46"/>
      <c r="M161" s="47"/>
      <c r="N161" s="45"/>
      <c r="O161" s="46"/>
      <c r="P161" s="47"/>
    </row>
    <row r="181" spans="1:30" ht="16.5" thickBot="1" x14ac:dyDescent="0.3"/>
    <row r="182" spans="1:30" ht="24.75" thickBot="1" x14ac:dyDescent="0.45">
      <c r="A182" s="32"/>
      <c r="G182" s="163" t="s">
        <v>90</v>
      </c>
      <c r="H182" s="164"/>
      <c r="I182" s="165"/>
      <c r="K182" s="157" t="s">
        <v>73</v>
      </c>
      <c r="L182" s="158"/>
      <c r="M182" s="159"/>
      <c r="N182" s="160" t="s">
        <v>74</v>
      </c>
      <c r="O182" s="161"/>
      <c r="P182" s="162"/>
      <c r="V182" s="57"/>
      <c r="W182" s="83" t="s">
        <v>91</v>
      </c>
      <c r="Z182" s="57"/>
      <c r="AA182" s="59" t="s">
        <v>73</v>
      </c>
      <c r="AC182" s="57"/>
      <c r="AD182" s="58" t="s">
        <v>74</v>
      </c>
    </row>
    <row r="183" spans="1:30" ht="16.5" thickBot="1" x14ac:dyDescent="0.3">
      <c r="V183" s="29"/>
      <c r="W183" s="85"/>
      <c r="Z183" s="29"/>
      <c r="AA183" s="61"/>
      <c r="AC183" s="29"/>
      <c r="AD183" s="121"/>
    </row>
    <row r="184" spans="1:30" ht="19.5" thickBot="1" x14ac:dyDescent="0.35">
      <c r="A184" s="27"/>
      <c r="G184" s="33" t="s">
        <v>54</v>
      </c>
      <c r="H184" s="34" t="s">
        <v>61</v>
      </c>
      <c r="I184" s="35" t="s">
        <v>55</v>
      </c>
      <c r="K184" s="33" t="s">
        <v>54</v>
      </c>
      <c r="L184" s="34" t="s">
        <v>61</v>
      </c>
      <c r="M184" s="35" t="s">
        <v>55</v>
      </c>
      <c r="N184" s="33" t="s">
        <v>54</v>
      </c>
      <c r="O184" s="34" t="s">
        <v>61</v>
      </c>
      <c r="P184" s="35" t="s">
        <v>55</v>
      </c>
      <c r="V184" s="29"/>
      <c r="W184" s="85"/>
      <c r="Z184" s="29"/>
      <c r="AA184" s="63"/>
      <c r="AC184" s="119"/>
      <c r="AD184" s="62"/>
    </row>
    <row r="185" spans="1:30" ht="16.5" thickBot="1" x14ac:dyDescent="0.3">
      <c r="V185" s="29"/>
      <c r="W185" s="84"/>
      <c r="Z185" s="29"/>
      <c r="AA185" s="56"/>
      <c r="AC185" s="29"/>
      <c r="AD185" s="55"/>
    </row>
    <row r="186" spans="1:30" s="57" customFormat="1" ht="78" customHeight="1" thickBot="1" x14ac:dyDescent="0.3">
      <c r="A186" s="114">
        <v>4</v>
      </c>
      <c r="B186" s="166" t="s">
        <v>58</v>
      </c>
      <c r="C186" s="166"/>
      <c r="D186" s="167" t="s">
        <v>59</v>
      </c>
      <c r="E186" s="168"/>
      <c r="F186" s="169"/>
      <c r="G186" s="116"/>
      <c r="H186" s="117"/>
      <c r="I186" s="118"/>
      <c r="J186" s="52"/>
      <c r="K186" s="116"/>
      <c r="L186" s="117"/>
      <c r="M186" s="118"/>
      <c r="N186" s="116"/>
      <c r="O186" s="117"/>
      <c r="P186" s="118"/>
      <c r="V186" s="119"/>
      <c r="W186" s="85"/>
      <c r="Z186" s="119"/>
      <c r="AA186" s="120"/>
      <c r="AC186" s="119"/>
      <c r="AD186" s="62"/>
    </row>
    <row r="187" spans="1:30" ht="18.75" x14ac:dyDescent="0.3">
      <c r="A187" s="115"/>
      <c r="B187" s="115"/>
      <c r="C187" s="115"/>
      <c r="V187" s="29"/>
      <c r="W187" s="84"/>
      <c r="Z187" s="29"/>
      <c r="AA187" s="56"/>
      <c r="AC187" s="29"/>
      <c r="AD187" s="55"/>
    </row>
    <row r="188" spans="1:30" x14ac:dyDescent="0.25">
      <c r="V188" s="29"/>
      <c r="W188" s="84"/>
      <c r="Z188" s="29"/>
      <c r="AA188" s="56"/>
      <c r="AC188" s="29"/>
      <c r="AD188" s="55"/>
    </row>
    <row r="189" spans="1:30" x14ac:dyDescent="0.25">
      <c r="V189" s="29"/>
      <c r="W189" s="84"/>
      <c r="Z189" s="29"/>
      <c r="AA189" s="56"/>
      <c r="AC189" s="119"/>
      <c r="AD189" s="62"/>
    </row>
    <row r="190" spans="1:30" x14ac:dyDescent="0.25">
      <c r="V190" s="29"/>
      <c r="W190" s="84"/>
      <c r="Z190" s="29"/>
      <c r="AA190" s="56"/>
      <c r="AC190" s="29"/>
      <c r="AD190" s="55"/>
    </row>
    <row r="191" spans="1:30" x14ac:dyDescent="0.25">
      <c r="V191" s="29"/>
      <c r="W191" s="84"/>
      <c r="Z191" s="29"/>
      <c r="AA191" s="56"/>
      <c r="AC191" s="29"/>
      <c r="AD191" s="55"/>
    </row>
    <row r="192" spans="1:30" x14ac:dyDescent="0.25">
      <c r="V192" s="29"/>
      <c r="W192" s="84"/>
      <c r="Z192" s="29"/>
      <c r="AA192" s="56"/>
      <c r="AC192" s="29"/>
      <c r="AD192" s="55"/>
    </row>
    <row r="193" spans="22:30" x14ac:dyDescent="0.25">
      <c r="V193" s="119"/>
      <c r="W193" s="85"/>
      <c r="Z193" s="119"/>
      <c r="AA193" s="120"/>
      <c r="AC193" s="119"/>
      <c r="AD193" s="62"/>
    </row>
    <row r="194" spans="22:30" x14ac:dyDescent="0.25">
      <c r="V194" s="29"/>
      <c r="W194" s="84"/>
      <c r="Z194" s="29"/>
      <c r="AA194" s="56"/>
      <c r="AC194" s="119"/>
      <c r="AD194" s="62"/>
    </row>
    <row r="195" spans="22:30" x14ac:dyDescent="0.25">
      <c r="V195" s="29"/>
      <c r="W195" s="85"/>
      <c r="Z195" s="29"/>
      <c r="AA195" s="63"/>
      <c r="AC195" s="29"/>
      <c r="AD195" s="55"/>
    </row>
    <row r="196" spans="22:30" ht="16.5" thickBot="1" x14ac:dyDescent="0.3">
      <c r="V196" s="29"/>
      <c r="W196" s="85"/>
      <c r="Z196" s="29"/>
      <c r="AA196" s="65"/>
      <c r="AC196" s="29"/>
      <c r="AD196" s="64"/>
    </row>
    <row r="208" spans="22:30" ht="16.5" thickBot="1" x14ac:dyDescent="0.3"/>
    <row r="209" spans="1:21" ht="24.75" thickBot="1" x14ac:dyDescent="0.45">
      <c r="A209" s="32"/>
      <c r="G209" s="163" t="s">
        <v>90</v>
      </c>
      <c r="H209" s="164"/>
      <c r="I209" s="165"/>
      <c r="L209" s="122" t="s">
        <v>73</v>
      </c>
      <c r="M209" s="123"/>
      <c r="N209" s="124"/>
      <c r="Q209" s="160" t="s">
        <v>74</v>
      </c>
      <c r="R209" s="161"/>
      <c r="S209" s="162"/>
      <c r="U209" s="57"/>
    </row>
    <row r="210" spans="1:21" ht="16.5" thickBot="1" x14ac:dyDescent="0.3"/>
    <row r="211" spans="1:21" ht="19.5" thickBot="1" x14ac:dyDescent="0.35">
      <c r="A211" s="27"/>
      <c r="G211" s="33" t="s">
        <v>54</v>
      </c>
      <c r="H211" s="34" t="s">
        <v>61</v>
      </c>
      <c r="I211" s="34" t="s">
        <v>61</v>
      </c>
      <c r="J211" s="35" t="s">
        <v>55</v>
      </c>
      <c r="L211" s="33" t="s">
        <v>54</v>
      </c>
      <c r="M211" s="34" t="s">
        <v>61</v>
      </c>
      <c r="N211" s="34" t="s">
        <v>61</v>
      </c>
      <c r="O211" s="35" t="s">
        <v>55</v>
      </c>
      <c r="Q211" s="33" t="s">
        <v>54</v>
      </c>
      <c r="R211" s="34" t="s">
        <v>61</v>
      </c>
      <c r="S211" s="34" t="s">
        <v>61</v>
      </c>
      <c r="T211" s="35" t="s">
        <v>55</v>
      </c>
    </row>
    <row r="212" spans="1:21" ht="16.5" thickBot="1" x14ac:dyDescent="0.3"/>
    <row r="213" spans="1:21" ht="18.75" x14ac:dyDescent="0.25">
      <c r="A213" s="170">
        <v>5</v>
      </c>
      <c r="B213" s="105" t="s">
        <v>103</v>
      </c>
      <c r="C213" s="105"/>
      <c r="D213" s="75"/>
      <c r="E213" s="173" t="s">
        <v>52</v>
      </c>
      <c r="F213" s="174"/>
      <c r="G213" s="36"/>
      <c r="H213" s="37"/>
      <c r="I213" s="37"/>
      <c r="J213" s="38"/>
      <c r="K213" s="39"/>
      <c r="L213" s="36"/>
      <c r="M213" s="37"/>
      <c r="N213" s="37"/>
      <c r="O213" s="38"/>
      <c r="Q213" s="36"/>
      <c r="R213" s="37"/>
      <c r="S213" s="37"/>
      <c r="T213" s="38"/>
    </row>
    <row r="214" spans="1:21" ht="18.75" x14ac:dyDescent="0.25">
      <c r="A214" s="171"/>
      <c r="B214" s="106"/>
      <c r="C214" s="106"/>
      <c r="D214" s="76"/>
      <c r="E214" s="175" t="s">
        <v>63</v>
      </c>
      <c r="F214" s="176"/>
      <c r="G214" s="40"/>
      <c r="H214" s="41"/>
      <c r="I214" s="41"/>
      <c r="J214" s="42"/>
      <c r="K214" s="39"/>
      <c r="L214" s="40"/>
      <c r="M214" s="41"/>
      <c r="N214" s="41"/>
      <c r="O214" s="42"/>
      <c r="Q214" s="40"/>
      <c r="R214" s="41"/>
      <c r="S214" s="41"/>
      <c r="T214" s="42"/>
    </row>
    <row r="215" spans="1:21" ht="30.75" customHeight="1" x14ac:dyDescent="0.25">
      <c r="A215" s="171"/>
      <c r="B215" s="181" t="s">
        <v>104</v>
      </c>
      <c r="C215" s="181"/>
      <c r="D215" s="76"/>
      <c r="E215" s="177" t="s">
        <v>64</v>
      </c>
      <c r="F215" s="178"/>
      <c r="G215" s="43"/>
      <c r="H215" s="41"/>
      <c r="I215" s="41"/>
      <c r="J215" s="44"/>
      <c r="K215" s="39"/>
      <c r="L215" s="43"/>
      <c r="M215" s="41"/>
      <c r="N215" s="41"/>
      <c r="O215" s="44"/>
      <c r="Q215" s="43"/>
      <c r="R215" s="41"/>
      <c r="S215" s="41"/>
      <c r="T215" s="44"/>
    </row>
    <row r="216" spans="1:21" ht="16.5" thickBot="1" x14ac:dyDescent="0.3">
      <c r="A216" s="172"/>
      <c r="B216" s="181"/>
      <c r="C216" s="181"/>
      <c r="D216" s="77"/>
      <c r="E216" s="179" t="s">
        <v>65</v>
      </c>
      <c r="F216" s="180"/>
      <c r="G216" s="45"/>
      <c r="H216" s="46"/>
      <c r="I216" s="46"/>
      <c r="J216" s="47"/>
      <c r="K216" s="39"/>
      <c r="L216" s="45"/>
      <c r="M216" s="46"/>
      <c r="N216" s="46"/>
      <c r="O216" s="47"/>
      <c r="Q216" s="45"/>
      <c r="R216" s="46"/>
      <c r="S216" s="46"/>
      <c r="T216" s="47"/>
    </row>
    <row r="217" spans="1:21" x14ac:dyDescent="0.25">
      <c r="B217" s="181"/>
      <c r="C217" s="181"/>
    </row>
    <row r="218" spans="1:21" x14ac:dyDescent="0.25">
      <c r="B218" s="181"/>
      <c r="C218" s="181"/>
    </row>
    <row r="219" spans="1:21" ht="60.75" customHeight="1" x14ac:dyDescent="0.25">
      <c r="B219" s="181"/>
      <c r="C219" s="181"/>
    </row>
    <row r="241" spans="1:30" ht="16.5" thickBot="1" x14ac:dyDescent="0.3"/>
    <row r="242" spans="1:30" ht="24.75" thickBot="1" x14ac:dyDescent="0.45">
      <c r="A242" s="32"/>
      <c r="G242" s="163" t="s">
        <v>90</v>
      </c>
      <c r="H242" s="164"/>
      <c r="I242" s="165"/>
      <c r="K242" s="157" t="s">
        <v>73</v>
      </c>
      <c r="L242" s="158"/>
      <c r="M242" s="159"/>
      <c r="N242" s="160" t="s">
        <v>74</v>
      </c>
      <c r="O242" s="161"/>
      <c r="P242" s="162"/>
      <c r="V242" s="57"/>
      <c r="W242" s="83" t="s">
        <v>91</v>
      </c>
      <c r="Z242" s="57"/>
      <c r="AA242" s="59" t="s">
        <v>73</v>
      </c>
      <c r="AC242" s="57"/>
      <c r="AD242" s="58" t="s">
        <v>74</v>
      </c>
    </row>
    <row r="243" spans="1:30" ht="16.5" thickBot="1" x14ac:dyDescent="0.3">
      <c r="V243" s="29" t="s">
        <v>51</v>
      </c>
      <c r="W243" s="85">
        <f>F69</f>
        <v>0</v>
      </c>
      <c r="Z243" s="29" t="s">
        <v>47</v>
      </c>
      <c r="AA243" s="61">
        <f>B69</f>
        <v>0</v>
      </c>
      <c r="AC243" s="29">
        <v>8</v>
      </c>
      <c r="AD243" s="121">
        <f>C69</f>
        <v>0</v>
      </c>
    </row>
    <row r="244" spans="1:30" ht="19.5" thickBot="1" x14ac:dyDescent="0.35">
      <c r="A244" s="27"/>
      <c r="G244" s="33" t="s">
        <v>54</v>
      </c>
      <c r="H244" s="34" t="s">
        <v>61</v>
      </c>
      <c r="I244" s="35" t="s">
        <v>55</v>
      </c>
      <c r="K244" s="33" t="s">
        <v>54</v>
      </c>
      <c r="L244" s="34" t="s">
        <v>61</v>
      </c>
      <c r="M244" s="35" t="s">
        <v>55</v>
      </c>
      <c r="N244" s="33" t="s">
        <v>54</v>
      </c>
      <c r="O244" s="34" t="s">
        <v>61</v>
      </c>
      <c r="P244" s="35" t="s">
        <v>55</v>
      </c>
      <c r="V244" s="29" t="s">
        <v>49</v>
      </c>
      <c r="W244" s="85">
        <f>F70</f>
        <v>0</v>
      </c>
      <c r="Z244" s="29" t="s">
        <v>46</v>
      </c>
      <c r="AA244" s="63">
        <f>B70</f>
        <v>0</v>
      </c>
      <c r="AC244" s="119" t="s">
        <v>49</v>
      </c>
      <c r="AD244" s="62">
        <f>C70</f>
        <v>0</v>
      </c>
    </row>
    <row r="245" spans="1:30" ht="16.5" thickBot="1" x14ac:dyDescent="0.3">
      <c r="V245" s="29">
        <v>8</v>
      </c>
      <c r="W245" s="84">
        <f>F71</f>
        <v>0</v>
      </c>
      <c r="Z245" s="29">
        <v>2</v>
      </c>
      <c r="AA245" s="56">
        <f>B71</f>
        <v>0</v>
      </c>
      <c r="AC245" s="29">
        <v>7</v>
      </c>
      <c r="AD245" s="55">
        <f>C71</f>
        <v>0</v>
      </c>
    </row>
    <row r="246" spans="1:30" s="57" customFormat="1" ht="78" customHeight="1" thickBot="1" x14ac:dyDescent="0.3">
      <c r="A246" s="114">
        <v>6</v>
      </c>
      <c r="B246" s="166" t="s">
        <v>105</v>
      </c>
      <c r="C246" s="166"/>
      <c r="D246" s="167" t="s">
        <v>106</v>
      </c>
      <c r="E246" s="168"/>
      <c r="F246" s="169"/>
      <c r="G246" s="116"/>
      <c r="H246" s="117"/>
      <c r="I246" s="118"/>
      <c r="J246" s="52"/>
      <c r="K246" s="116"/>
      <c r="L246" s="117"/>
      <c r="M246" s="118"/>
      <c r="N246" s="116"/>
      <c r="O246" s="117"/>
      <c r="P246" s="118"/>
      <c r="V246" s="119" t="s">
        <v>50</v>
      </c>
      <c r="W246" s="85">
        <f>F72</f>
        <v>0</v>
      </c>
      <c r="Z246" s="119" t="s">
        <v>48</v>
      </c>
      <c r="AA246" s="120" t="str">
        <f>B72</f>
        <v>Yeux ouverts</v>
      </c>
      <c r="AC246" s="119" t="s">
        <v>50</v>
      </c>
      <c r="AD246" s="62" t="str">
        <f>C72</f>
        <v>Yeux fermés</v>
      </c>
    </row>
    <row r="249" spans="1:30" x14ac:dyDescent="0.25">
      <c r="A249" s="30" t="s">
        <v>107</v>
      </c>
    </row>
    <row r="254" spans="1:30" ht="24" x14ac:dyDescent="0.4">
      <c r="A254" s="32" t="s">
        <v>108</v>
      </c>
    </row>
    <row r="256" spans="1:30" ht="16.5" thickBot="1" x14ac:dyDescent="0.3"/>
    <row r="257" spans="2:23" ht="19.5" thickBot="1" x14ac:dyDescent="0.35">
      <c r="B257" s="163" t="s">
        <v>90</v>
      </c>
      <c r="C257" s="164"/>
      <c r="D257" s="165"/>
      <c r="K257" s="157" t="s">
        <v>73</v>
      </c>
      <c r="L257" s="158"/>
      <c r="M257" s="159"/>
      <c r="R257" s="160" t="s">
        <v>74</v>
      </c>
      <c r="S257" s="161"/>
      <c r="T257" s="162"/>
    </row>
    <row r="258" spans="2:23" ht="16.5" thickBot="1" x14ac:dyDescent="0.3"/>
    <row r="259" spans="2:23" ht="18.75" x14ac:dyDescent="0.3">
      <c r="B259" s="134"/>
      <c r="C259" s="135"/>
      <c r="D259" s="136"/>
      <c r="E259" s="127" t="s">
        <v>6</v>
      </c>
      <c r="F259" s="125" t="s">
        <v>7</v>
      </c>
      <c r="G259" s="126" t="s">
        <v>6</v>
      </c>
      <c r="K259" s="134"/>
      <c r="L259" s="135"/>
      <c r="M259" s="136"/>
      <c r="N259" s="127" t="s">
        <v>6</v>
      </c>
      <c r="O259" s="125" t="s">
        <v>7</v>
      </c>
      <c r="P259" s="126" t="s">
        <v>6</v>
      </c>
      <c r="R259" s="134"/>
      <c r="S259" s="135"/>
      <c r="T259" s="136"/>
      <c r="U259" s="127" t="s">
        <v>6</v>
      </c>
      <c r="V259" s="125" t="s">
        <v>7</v>
      </c>
      <c r="W259" s="126" t="s">
        <v>6</v>
      </c>
    </row>
    <row r="260" spans="2:23" x14ac:dyDescent="0.25">
      <c r="B260" s="137" t="s">
        <v>52</v>
      </c>
      <c r="C260" s="138"/>
      <c r="D260" s="139"/>
      <c r="E260" s="128"/>
      <c r="F260" s="128"/>
      <c r="G260" s="142"/>
      <c r="K260" s="137" t="s">
        <v>52</v>
      </c>
      <c r="L260" s="138"/>
      <c r="M260" s="139"/>
      <c r="N260" s="128"/>
      <c r="O260" s="128"/>
      <c r="P260" s="142"/>
      <c r="R260" s="137" t="s">
        <v>52</v>
      </c>
      <c r="S260" s="138"/>
      <c r="T260" s="139"/>
      <c r="U260" s="128"/>
      <c r="V260" s="128"/>
      <c r="W260" s="142"/>
    </row>
    <row r="261" spans="2:23" x14ac:dyDescent="0.25">
      <c r="B261" s="155" t="s">
        <v>63</v>
      </c>
      <c r="C261" s="156"/>
      <c r="D261" s="140"/>
      <c r="E261" s="130"/>
      <c r="F261" s="130"/>
      <c r="G261" s="143"/>
      <c r="K261" s="155" t="s">
        <v>63</v>
      </c>
      <c r="L261" s="156"/>
      <c r="M261" s="140"/>
      <c r="N261" s="130"/>
      <c r="O261" s="130"/>
      <c r="P261" s="143"/>
      <c r="R261" s="155" t="s">
        <v>63</v>
      </c>
      <c r="S261" s="156"/>
      <c r="T261" s="140"/>
      <c r="U261" s="128"/>
      <c r="V261" s="128"/>
      <c r="W261" s="142"/>
    </row>
    <row r="262" spans="2:23" x14ac:dyDescent="0.25">
      <c r="B262" s="141" t="s">
        <v>82</v>
      </c>
      <c r="C262" s="138"/>
      <c r="D262" s="139"/>
      <c r="E262" s="128"/>
      <c r="F262" s="128"/>
      <c r="G262" s="142"/>
      <c r="K262" s="141" t="s">
        <v>82</v>
      </c>
      <c r="L262" s="138"/>
      <c r="M262" s="139"/>
      <c r="N262" s="128"/>
      <c r="O262" s="128"/>
      <c r="P262" s="142"/>
      <c r="R262" s="141" t="s">
        <v>82</v>
      </c>
      <c r="S262" s="138"/>
      <c r="T262" s="139"/>
      <c r="U262" s="128"/>
      <c r="V262" s="128"/>
      <c r="W262" s="142"/>
    </row>
    <row r="263" spans="2:23" x14ac:dyDescent="0.25">
      <c r="B263" s="137" t="s">
        <v>112</v>
      </c>
      <c r="C263" s="138" t="s">
        <v>113</v>
      </c>
      <c r="D263" s="139"/>
      <c r="E263" s="129"/>
      <c r="F263" s="129"/>
      <c r="G263" s="144"/>
      <c r="K263" s="137" t="s">
        <v>112</v>
      </c>
      <c r="L263" s="138" t="s">
        <v>113</v>
      </c>
      <c r="M263" s="139"/>
      <c r="N263" s="129"/>
      <c r="O263" s="129"/>
      <c r="P263" s="144"/>
      <c r="R263" s="137" t="s">
        <v>112</v>
      </c>
      <c r="S263" s="138" t="s">
        <v>113</v>
      </c>
      <c r="T263" s="139"/>
      <c r="U263" s="129"/>
      <c r="V263" s="129"/>
      <c r="W263" s="144"/>
    </row>
    <row r="264" spans="2:23" x14ac:dyDescent="0.25">
      <c r="B264" s="137"/>
      <c r="C264" s="138" t="s">
        <v>114</v>
      </c>
      <c r="D264" s="139"/>
      <c r="E264" s="128"/>
      <c r="F264" s="128"/>
      <c r="G264" s="142"/>
      <c r="K264" s="137"/>
      <c r="L264" s="138" t="s">
        <v>114</v>
      </c>
      <c r="M264" s="139"/>
      <c r="N264" s="128"/>
      <c r="O264" s="128"/>
      <c r="P264" s="142"/>
      <c r="R264" s="137"/>
      <c r="S264" s="138" t="s">
        <v>114</v>
      </c>
      <c r="T264" s="139"/>
      <c r="U264" s="128"/>
      <c r="V264" s="128"/>
      <c r="W264" s="142"/>
    </row>
    <row r="265" spans="2:23" x14ac:dyDescent="0.25">
      <c r="B265" s="137"/>
      <c r="C265" s="138" t="s">
        <v>115</v>
      </c>
      <c r="D265" s="139"/>
      <c r="E265" s="129"/>
      <c r="F265" s="129"/>
      <c r="G265" s="144"/>
      <c r="K265" s="137"/>
      <c r="L265" s="138" t="s">
        <v>115</v>
      </c>
      <c r="M265" s="139"/>
      <c r="N265" s="129"/>
      <c r="O265" s="129"/>
      <c r="P265" s="144"/>
      <c r="R265" s="137"/>
      <c r="S265" s="138" t="s">
        <v>115</v>
      </c>
      <c r="T265" s="139"/>
      <c r="U265" s="129"/>
      <c r="V265" s="129"/>
      <c r="W265" s="144"/>
    </row>
    <row r="266" spans="2:23" x14ac:dyDescent="0.25">
      <c r="B266" s="137"/>
      <c r="C266" s="138" t="s">
        <v>116</v>
      </c>
      <c r="D266" s="139"/>
      <c r="E266" s="131"/>
      <c r="F266" s="131"/>
      <c r="G266" s="145"/>
      <c r="K266" s="137"/>
      <c r="L266" s="138" t="s">
        <v>116</v>
      </c>
      <c r="M266" s="139"/>
      <c r="N266" s="131"/>
      <c r="O266" s="131"/>
      <c r="P266" s="145"/>
      <c r="R266" s="137"/>
      <c r="S266" s="138" t="s">
        <v>116</v>
      </c>
      <c r="T266" s="139"/>
      <c r="U266" s="131"/>
      <c r="V266" s="131"/>
      <c r="W266" s="145"/>
    </row>
    <row r="267" spans="2:23" x14ac:dyDescent="0.25">
      <c r="B267" s="137"/>
      <c r="C267" s="138" t="s">
        <v>117</v>
      </c>
      <c r="D267" s="139"/>
      <c r="E267" s="129"/>
      <c r="F267" s="129"/>
      <c r="G267" s="144"/>
      <c r="K267" s="137"/>
      <c r="L267" s="138" t="s">
        <v>117</v>
      </c>
      <c r="M267" s="139"/>
      <c r="N267" s="129"/>
      <c r="O267" s="129"/>
      <c r="P267" s="144"/>
      <c r="R267" s="137"/>
      <c r="S267" s="138" t="s">
        <v>117</v>
      </c>
      <c r="T267" s="139"/>
      <c r="U267" s="129"/>
      <c r="V267" s="129"/>
      <c r="W267" s="144"/>
    </row>
    <row r="268" spans="2:23" x14ac:dyDescent="0.25">
      <c r="B268" s="137" t="s">
        <v>109</v>
      </c>
      <c r="C268" s="138"/>
      <c r="D268" s="139"/>
      <c r="E268" s="128"/>
      <c r="F268" s="153"/>
      <c r="G268" s="154"/>
      <c r="H268" t="s">
        <v>119</v>
      </c>
      <c r="K268" s="137" t="s">
        <v>109</v>
      </c>
      <c r="L268" s="138"/>
      <c r="M268" s="139"/>
      <c r="N268" s="128"/>
      <c r="O268" s="153"/>
      <c r="P268" s="154"/>
      <c r="R268" s="137" t="s">
        <v>109</v>
      </c>
      <c r="S268" s="138"/>
      <c r="T268" s="139"/>
      <c r="U268" s="128"/>
      <c r="V268" s="153"/>
      <c r="W268" s="154"/>
    </row>
    <row r="269" spans="2:23" x14ac:dyDescent="0.25">
      <c r="B269" s="137" t="s">
        <v>111</v>
      </c>
      <c r="C269" s="138"/>
      <c r="D269" s="139"/>
      <c r="E269" s="130"/>
      <c r="F269" s="132"/>
      <c r="G269" s="133"/>
      <c r="H269" t="s">
        <v>118</v>
      </c>
      <c r="K269" s="137" t="s">
        <v>111</v>
      </c>
      <c r="L269" s="138"/>
      <c r="M269" s="139"/>
      <c r="N269" s="130"/>
      <c r="O269" s="132"/>
      <c r="P269" s="133"/>
      <c r="R269" s="137" t="s">
        <v>111</v>
      </c>
      <c r="S269" s="138"/>
      <c r="T269" s="139"/>
      <c r="U269" s="130"/>
      <c r="V269" s="132"/>
      <c r="W269" s="133"/>
    </row>
    <row r="270" spans="2:23" s="146" customFormat="1" ht="32.25" customHeight="1" thickBot="1" x14ac:dyDescent="0.3">
      <c r="B270" s="147" t="s">
        <v>110</v>
      </c>
      <c r="C270" s="148"/>
      <c r="D270" s="149"/>
      <c r="E270" s="150"/>
      <c r="F270" s="151"/>
      <c r="G270" s="152"/>
      <c r="K270" s="147" t="s">
        <v>110</v>
      </c>
      <c r="L270" s="148"/>
      <c r="M270" s="149"/>
      <c r="N270" s="150"/>
      <c r="O270" s="151"/>
      <c r="P270" s="152"/>
      <c r="R270" s="147" t="s">
        <v>110</v>
      </c>
      <c r="S270" s="148"/>
      <c r="T270" s="149"/>
      <c r="U270" s="150"/>
      <c r="V270" s="151"/>
      <c r="W270" s="152"/>
    </row>
  </sheetData>
  <sortState xmlns:xlrd2="http://schemas.microsoft.com/office/spreadsheetml/2017/richdata2" ref="AC183:AD196">
    <sortCondition ref="AD183:AD196"/>
  </sortState>
  <mergeCells count="48">
    <mergeCell ref="N100:P100"/>
    <mergeCell ref="A104:A107"/>
    <mergeCell ref="E104:F104"/>
    <mergeCell ref="E105:F105"/>
    <mergeCell ref="E106:F106"/>
    <mergeCell ref="E107:F107"/>
    <mergeCell ref="A44:L44"/>
    <mergeCell ref="A64:L65"/>
    <mergeCell ref="A158:A161"/>
    <mergeCell ref="E158:F158"/>
    <mergeCell ref="E159:F159"/>
    <mergeCell ref="E160:F160"/>
    <mergeCell ref="E161:F161"/>
    <mergeCell ref="G128:I128"/>
    <mergeCell ref="K128:M128"/>
    <mergeCell ref="E132:F132"/>
    <mergeCell ref="G154:I154"/>
    <mergeCell ref="K154:M154"/>
    <mergeCell ref="G100:I100"/>
    <mergeCell ref="K100:M100"/>
    <mergeCell ref="G209:I209"/>
    <mergeCell ref="Q209:S209"/>
    <mergeCell ref="B186:C186"/>
    <mergeCell ref="D186:F186"/>
    <mergeCell ref="B106:C106"/>
    <mergeCell ref="B160:C161"/>
    <mergeCell ref="G182:I182"/>
    <mergeCell ref="K182:M182"/>
    <mergeCell ref="N182:P182"/>
    <mergeCell ref="N128:P128"/>
    <mergeCell ref="N154:P154"/>
    <mergeCell ref="A213:A216"/>
    <mergeCell ref="E213:F213"/>
    <mergeCell ref="E214:F214"/>
    <mergeCell ref="E215:F215"/>
    <mergeCell ref="E216:F216"/>
    <mergeCell ref="B215:C219"/>
    <mergeCell ref="B246:C246"/>
    <mergeCell ref="D246:F246"/>
    <mergeCell ref="B261:C261"/>
    <mergeCell ref="B257:D257"/>
    <mergeCell ref="K261:L261"/>
    <mergeCell ref="R261:S261"/>
    <mergeCell ref="K257:M257"/>
    <mergeCell ref="R257:T257"/>
    <mergeCell ref="G242:I242"/>
    <mergeCell ref="K242:M242"/>
    <mergeCell ref="N242:P242"/>
  </mergeCells>
  <hyperlinks>
    <hyperlink ref="A46" r:id="rId1" display="https://www.socscistatistics.com/tests/signedranks/default2.aspx" xr:uid="{F104C346-501D-4712-88E6-EE2AA27E6817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Polygone de sustentation</vt:lpstr>
      <vt:lpstr>Questionnaire FES-I</vt:lpstr>
      <vt:lpstr>Analyses visuelles données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Crotto-Miglietti Alizée</dc:creator>
  <cp:lastModifiedBy>Junker-Tschopp Chantal</cp:lastModifiedBy>
  <dcterms:created xsi:type="dcterms:W3CDTF">2024-04-12T15:54:22Z</dcterms:created>
  <dcterms:modified xsi:type="dcterms:W3CDTF">2024-04-18T06:25:34Z</dcterms:modified>
</cp:coreProperties>
</file>