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therine\Documents\HEVS\1ere année\Catherine\Exercises\"/>
    </mc:Choice>
  </mc:AlternateContent>
  <xr:revisionPtr revIDLastSave="0" documentId="8_{44ED0974-92AF-499C-94C1-7F21F9434ED8}" xr6:coauthVersionLast="47" xr6:coauthVersionMax="47" xr10:uidLastSave="{00000000-0000-0000-0000-000000000000}"/>
  <bookViews>
    <workbookView xWindow="-110" yWindow="-110" windowWidth="19420" windowHeight="11500" xr2:uid="{5B219327-71B3-420F-A484-715E86866125}"/>
  </bookViews>
  <sheets>
    <sheet name="Accounts" sheetId="1" r:id="rId1"/>
    <sheet name="General ledge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62" i="2" l="1"/>
  <c r="L162" i="2"/>
  <c r="I162" i="2"/>
  <c r="G162" i="2"/>
  <c r="D162" i="2"/>
  <c r="B162" i="2"/>
  <c r="N161" i="2"/>
  <c r="M161" i="2"/>
  <c r="I161" i="2"/>
  <c r="H161" i="2"/>
  <c r="N158" i="2"/>
  <c r="M158" i="2"/>
  <c r="L158" i="2"/>
  <c r="L161" i="2" s="1"/>
  <c r="K161" i="2" s="1"/>
  <c r="K158" i="2"/>
  <c r="I158" i="2"/>
  <c r="G161" i="2" s="1"/>
  <c r="F161" i="2" s="1"/>
  <c r="H158" i="2"/>
  <c r="G158" i="2"/>
  <c r="F158" i="2"/>
  <c r="D158" i="2"/>
  <c r="B161" i="2" s="1"/>
  <c r="A161" i="2" s="1"/>
  <c r="C158" i="2"/>
  <c r="B158" i="2"/>
  <c r="A158" i="2" s="1"/>
  <c r="K157" i="2"/>
  <c r="F157" i="2"/>
  <c r="A157" i="2"/>
  <c r="N155" i="2"/>
  <c r="L155" i="2"/>
  <c r="I155" i="2"/>
  <c r="G155" i="2"/>
  <c r="D155" i="2"/>
  <c r="B155" i="2"/>
  <c r="N154" i="2"/>
  <c r="M154" i="2" s="1"/>
  <c r="L154" i="2"/>
  <c r="K154" i="2"/>
  <c r="I154" i="2"/>
  <c r="H154" i="2" s="1"/>
  <c r="N149" i="2"/>
  <c r="M149" i="2"/>
  <c r="L149" i="2"/>
  <c r="K149" i="2"/>
  <c r="I149" i="2"/>
  <c r="H149" i="2" s="1"/>
  <c r="G149" i="2"/>
  <c r="F149" i="2"/>
  <c r="D149" i="2"/>
  <c r="C149" i="2" s="1"/>
  <c r="B149" i="2"/>
  <c r="A149" i="2" s="1"/>
  <c r="K148" i="2"/>
  <c r="F148" i="2"/>
  <c r="A148" i="2"/>
  <c r="N137" i="2"/>
  <c r="M137" i="2"/>
  <c r="L137" i="2"/>
  <c r="K137" i="2"/>
  <c r="I137" i="2"/>
  <c r="H137" i="2"/>
  <c r="G137" i="2"/>
  <c r="F137" i="2"/>
  <c r="D137" i="2"/>
  <c r="C137" i="2"/>
  <c r="B137" i="2"/>
  <c r="A137" i="2"/>
  <c r="K136" i="2"/>
  <c r="F136" i="2"/>
  <c r="A136" i="2"/>
  <c r="N126" i="2"/>
  <c r="M126" i="2"/>
  <c r="L126" i="2"/>
  <c r="K126" i="2"/>
  <c r="I126" i="2"/>
  <c r="H126" i="2"/>
  <c r="G126" i="2"/>
  <c r="F126" i="2" s="1"/>
  <c r="D126" i="2"/>
  <c r="C126" i="2"/>
  <c r="B126" i="2"/>
  <c r="A126" i="2" s="1"/>
  <c r="K125" i="2"/>
  <c r="F125" i="2"/>
  <c r="A125" i="2"/>
  <c r="N117" i="2"/>
  <c r="M117" i="2"/>
  <c r="L117" i="2"/>
  <c r="K117" i="2"/>
  <c r="I117" i="2"/>
  <c r="H117" i="2"/>
  <c r="G117" i="2"/>
  <c r="F117" i="2"/>
  <c r="D117" i="2"/>
  <c r="C117" i="2"/>
  <c r="B117" i="2"/>
  <c r="A117" i="2"/>
  <c r="K116" i="2"/>
  <c r="F116" i="2"/>
  <c r="A116" i="2"/>
  <c r="N107" i="2"/>
  <c r="M107" i="2"/>
  <c r="L107" i="2"/>
  <c r="K107" i="2"/>
  <c r="I107" i="2"/>
  <c r="H107" i="2"/>
  <c r="G107" i="2"/>
  <c r="F107" i="2"/>
  <c r="D107" i="2"/>
  <c r="C107" i="2" s="1"/>
  <c r="B107" i="2"/>
  <c r="A107" i="2"/>
  <c r="K106" i="2"/>
  <c r="F106" i="2"/>
  <c r="A106" i="2"/>
  <c r="N97" i="2"/>
  <c r="M97" i="2" s="1"/>
  <c r="L97" i="2"/>
  <c r="K97" i="2"/>
  <c r="I97" i="2"/>
  <c r="H97" i="2"/>
  <c r="G97" i="2"/>
  <c r="F97" i="2"/>
  <c r="D97" i="2"/>
  <c r="C97" i="2"/>
  <c r="B97" i="2"/>
  <c r="A97" i="2"/>
  <c r="K96" i="2"/>
  <c r="F96" i="2"/>
  <c r="A96" i="2"/>
  <c r="G94" i="2"/>
  <c r="D94" i="2"/>
  <c r="B94" i="2"/>
  <c r="N93" i="2"/>
  <c r="M93" i="2"/>
  <c r="L93" i="2"/>
  <c r="K93" i="2"/>
  <c r="I93" i="2"/>
  <c r="H93" i="2" s="1"/>
  <c r="G93" i="2"/>
  <c r="F93" i="2"/>
  <c r="D93" i="2"/>
  <c r="C93" i="2" s="1"/>
  <c r="N87" i="2"/>
  <c r="M87" i="2"/>
  <c r="L87" i="2"/>
  <c r="K87" i="2"/>
  <c r="I87" i="2"/>
  <c r="H87" i="2"/>
  <c r="G87" i="2"/>
  <c r="F87" i="2"/>
  <c r="D87" i="2"/>
  <c r="C87" i="2" s="1"/>
  <c r="B87" i="2"/>
  <c r="A87" i="2"/>
  <c r="K86" i="2"/>
  <c r="N94" i="2" s="1"/>
  <c r="F86" i="2"/>
  <c r="I94" i="2" s="1"/>
  <c r="A86" i="2"/>
  <c r="N77" i="2"/>
  <c r="M77" i="2" s="1"/>
  <c r="L77" i="2"/>
  <c r="K77" i="2"/>
  <c r="I77" i="2"/>
  <c r="H77" i="2"/>
  <c r="G77" i="2"/>
  <c r="F77" i="2"/>
  <c r="D77" i="2"/>
  <c r="C77" i="2"/>
  <c r="B77" i="2"/>
  <c r="A77" i="2"/>
  <c r="K76" i="2"/>
  <c r="F76" i="2"/>
  <c r="A76" i="2"/>
  <c r="N67" i="2"/>
  <c r="M67" i="2" s="1"/>
  <c r="L67" i="2"/>
  <c r="K67" i="2"/>
  <c r="I67" i="2"/>
  <c r="H67" i="2"/>
  <c r="G67" i="2"/>
  <c r="F67" i="2"/>
  <c r="D67" i="2"/>
  <c r="C67" i="2"/>
  <c r="B67" i="2"/>
  <c r="A67" i="2" s="1"/>
  <c r="K66" i="2"/>
  <c r="F66" i="2"/>
  <c r="A66" i="2"/>
  <c r="N57" i="2"/>
  <c r="M57" i="2"/>
  <c r="L57" i="2"/>
  <c r="K57" i="2" s="1"/>
  <c r="I57" i="2"/>
  <c r="H57" i="2"/>
  <c r="G57" i="2"/>
  <c r="F57" i="2"/>
  <c r="D57" i="2"/>
  <c r="C57" i="2"/>
  <c r="B57" i="2"/>
  <c r="A57" i="2"/>
  <c r="K56" i="2"/>
  <c r="F56" i="2"/>
  <c r="A56" i="2"/>
  <c r="N47" i="2"/>
  <c r="M47" i="2" s="1"/>
  <c r="L47" i="2"/>
  <c r="K47" i="2" s="1"/>
  <c r="I47" i="2"/>
  <c r="H47" i="2"/>
  <c r="G47" i="2"/>
  <c r="F47" i="2"/>
  <c r="D47" i="2"/>
  <c r="C47" i="2"/>
  <c r="B47" i="2"/>
  <c r="A47" i="2"/>
  <c r="K46" i="2"/>
  <c r="F46" i="2"/>
  <c r="A46" i="2"/>
  <c r="N37" i="2"/>
  <c r="M37" i="2"/>
  <c r="L37" i="2"/>
  <c r="K37" i="2"/>
  <c r="I37" i="2"/>
  <c r="H37" i="2" s="1"/>
  <c r="G37" i="2"/>
  <c r="F37" i="2"/>
  <c r="D37" i="2"/>
  <c r="C37" i="2"/>
  <c r="B37" i="2"/>
  <c r="A37" i="2"/>
  <c r="K36" i="2"/>
  <c r="F36" i="2"/>
  <c r="A36" i="2"/>
  <c r="N27" i="2"/>
  <c r="M27" i="2"/>
  <c r="L27" i="2"/>
  <c r="K27" i="2" s="1"/>
  <c r="I27" i="2"/>
  <c r="H27" i="2" s="1"/>
  <c r="G27" i="2"/>
  <c r="F27" i="2"/>
  <c r="D27" i="2"/>
  <c r="C27" i="2"/>
  <c r="B27" i="2"/>
  <c r="A27" i="2"/>
  <c r="K26" i="2"/>
  <c r="F26" i="2"/>
  <c r="A26" i="2"/>
  <c r="N15" i="2"/>
  <c r="M15" i="2"/>
  <c r="L15" i="2"/>
  <c r="K15" i="2"/>
  <c r="I15" i="2"/>
  <c r="H15" i="2"/>
  <c r="G15" i="2"/>
  <c r="F15" i="2" s="1"/>
  <c r="D15" i="2"/>
  <c r="C15" i="2"/>
  <c r="B15" i="2"/>
  <c r="A15" i="2"/>
  <c r="K14" i="2"/>
  <c r="F14" i="2"/>
  <c r="A14" i="2"/>
  <c r="N2" i="2"/>
  <c r="M2" i="2" s="1"/>
  <c r="L2" i="2"/>
  <c r="K2" i="2"/>
  <c r="I2" i="2"/>
  <c r="H2" i="2" s="1"/>
  <c r="G2" i="2"/>
  <c r="F2" i="2" s="1"/>
  <c r="D2" i="2"/>
  <c r="C2" i="2"/>
  <c r="B2" i="2"/>
  <c r="A2" i="2"/>
  <c r="K1" i="2"/>
  <c r="F1" i="2"/>
  <c r="A1" i="2"/>
  <c r="C54" i="1"/>
  <c r="D54" i="1" s="1"/>
  <c r="B54" i="1"/>
  <c r="D154" i="2" l="1"/>
  <c r="C154" i="2" s="1"/>
  <c r="L94" i="2"/>
  <c r="D161" i="2"/>
  <c r="C161" i="2" s="1"/>
  <c r="B154" i="2"/>
  <c r="A154" i="2" s="1"/>
  <c r="B93" i="2"/>
  <c r="A93" i="2" s="1"/>
  <c r="G154" i="2"/>
  <c r="F154" i="2" s="1"/>
</calcChain>
</file>

<file path=xl/sharedStrings.xml><?xml version="1.0" encoding="utf-8"?>
<sst xmlns="http://schemas.openxmlformats.org/spreadsheetml/2006/main" count="38" uniqueCount="38">
  <si>
    <t>Debit</t>
  </si>
  <si>
    <t>Credit</t>
  </si>
  <si>
    <t>Cash</t>
  </si>
  <si>
    <t>Trade receivables</t>
  </si>
  <si>
    <t>Allowance for doubtful debt</t>
  </si>
  <si>
    <t>VAT refund on goods</t>
  </si>
  <si>
    <t>VAT refund on investements and other expenses</t>
  </si>
  <si>
    <t>Stock / Purchase of goods</t>
  </si>
  <si>
    <t>Commercial furniture</t>
  </si>
  <si>
    <t>Accumulated depreciation on furniture</t>
  </si>
  <si>
    <t>Delivery vehicle</t>
  </si>
  <si>
    <t>Accumulated depreciation on vehicle</t>
  </si>
  <si>
    <t>Commercial building</t>
  </si>
  <si>
    <t>Accumulated depreciation on commercial building</t>
  </si>
  <si>
    <t>Other fixed assets</t>
  </si>
  <si>
    <t>Commercial debt</t>
  </si>
  <si>
    <t xml:space="preserve">VAT Due </t>
  </si>
  <si>
    <t>Various payables</t>
  </si>
  <si>
    <t>Mortgage at BCVs 3 1/2 %</t>
  </si>
  <si>
    <t>Mortgage at BCVs current account (20'000.-)</t>
  </si>
  <si>
    <t>Garage debt</t>
  </si>
  <si>
    <t>Private</t>
  </si>
  <si>
    <t>Equity/capital</t>
  </si>
  <si>
    <t>Sales of goods</t>
  </si>
  <si>
    <t>Revenue on deliveries</t>
  </si>
  <si>
    <t>Self sales</t>
  </si>
  <si>
    <t>COGS</t>
  </si>
  <si>
    <t>Bad debt</t>
  </si>
  <si>
    <t>Interests &amp; fees</t>
  </si>
  <si>
    <t>Salaries &amp; Social charges</t>
  </si>
  <si>
    <t>Representative expenses</t>
  </si>
  <si>
    <t xml:space="preserve">Advertising </t>
  </si>
  <si>
    <t>Other operating expenses</t>
  </si>
  <si>
    <t>Depreciation</t>
  </si>
  <si>
    <t>Expenses &amp; revenue snowmobile</t>
  </si>
  <si>
    <t>Expenses &amp; revenue building</t>
  </si>
  <si>
    <t>Extraordinary expenses &amp; revenue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</si>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</sst>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43" fontId="0" fillId="0" borderId="0" xfId="1" applyFont="1"/>
    <xf numFmtId="43" fontId="0" fillId="0" borderId="0" xfId="0" applyNumberFormat="1"/>
    <xf numFmtId="43" fontId="3" fillId="0" borderId="1" xfId="1" applyFont="1" applyBorder="1"/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3" xfId="0" applyFont="1" applyBorder="1" applyAlignment="1">
      <alignment wrapText="1"/>
    </xf>
    <xf numFmtId="4" fontId="2" fillId="0" borderId="4" xfId="0" applyNumberFormat="1" applyFont="1" applyBorder="1" applyAlignment="1">
      <alignment wrapText="1"/>
    </xf>
    <xf numFmtId="4" fontId="2" fillId="0" borderId="3" xfId="0" applyNumberFormat="1" applyFont="1" applyBorder="1" applyAlignment="1">
      <alignment wrapText="1"/>
    </xf>
    <xf numFmtId="0" fontId="2" fillId="0" borderId="5" xfId="0" applyFont="1" applyBorder="1" applyAlignment="1">
      <alignment wrapText="1"/>
    </xf>
    <xf numFmtId="4" fontId="2" fillId="0" borderId="6" xfId="0" applyNumberFormat="1" applyFont="1" applyBorder="1" applyAlignment="1">
      <alignment wrapText="1"/>
    </xf>
    <xf numFmtId="4" fontId="2" fillId="0" borderId="5" xfId="0" applyNumberFormat="1" applyFont="1" applyBorder="1" applyAlignment="1">
      <alignment wrapText="1"/>
    </xf>
    <xf numFmtId="4" fontId="2" fillId="0" borderId="7" xfId="0" applyNumberFormat="1" applyFont="1" applyBorder="1" applyAlignment="1">
      <alignment wrapText="1"/>
    </xf>
    <xf numFmtId="4" fontId="2" fillId="0" borderId="0" xfId="0" applyNumberFormat="1" applyFont="1" applyAlignment="1">
      <alignment wrapText="1"/>
    </xf>
    <xf numFmtId="0" fontId="2" fillId="0" borderId="1" xfId="0" applyFont="1" applyBorder="1" applyAlignment="1">
      <alignment wrapText="1"/>
    </xf>
    <xf numFmtId="4" fontId="2" fillId="0" borderId="8" xfId="0" applyNumberFormat="1" applyFont="1" applyBorder="1" applyAlignment="1">
      <alignment wrapText="1"/>
    </xf>
    <xf numFmtId="4" fontId="2" fillId="0" borderId="1" xfId="0" applyNumberFormat="1" applyFont="1" applyBorder="1" applyAlignment="1">
      <alignment wrapText="1"/>
    </xf>
    <xf numFmtId="4" fontId="2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A194D-81BD-4408-9AD6-E3A6993E05CA}">
  <dimension ref="A2:I55"/>
  <sheetViews>
    <sheetView tabSelected="1" workbookViewId="0">
      <selection activeCell="G2" sqref="G2"/>
    </sheetView>
  </sheetViews>
  <sheetFormatPr defaultColWidth="11.42578125" defaultRowHeight="12.75" x14ac:dyDescent="0.2"/>
  <cols>
    <col min="1" max="1" width="42" customWidth="1"/>
    <col min="2" max="3" width="11.85546875" bestFit="1" customWidth="1"/>
  </cols>
  <sheetData>
    <row r="2" spans="1:9" x14ac:dyDescent="0.2">
      <c r="B2" s="1" t="s">
        <v>0</v>
      </c>
      <c r="C2" s="1" t="s">
        <v>1</v>
      </c>
    </row>
    <row r="3" spans="1:9" ht="12.75" customHeight="1" x14ac:dyDescent="0.2">
      <c r="A3" s="2" t="s">
        <v>2</v>
      </c>
      <c r="B3" s="3">
        <v>50030</v>
      </c>
      <c r="C3" s="3"/>
      <c r="H3" s="1"/>
      <c r="I3" s="1"/>
    </row>
    <row r="4" spans="1:9" x14ac:dyDescent="0.2">
      <c r="A4" s="2" t="s">
        <v>3</v>
      </c>
      <c r="B4" s="3">
        <v>13590</v>
      </c>
      <c r="C4" s="3"/>
      <c r="G4" s="2"/>
      <c r="H4" s="3"/>
      <c r="I4" s="3"/>
    </row>
    <row r="5" spans="1:9" x14ac:dyDescent="0.2">
      <c r="A5" s="2" t="s">
        <v>4</v>
      </c>
      <c r="B5" s="3"/>
      <c r="C5" s="3">
        <v>600</v>
      </c>
      <c r="G5" s="2"/>
      <c r="H5" s="3"/>
      <c r="I5" s="3"/>
    </row>
    <row r="6" spans="1:9" x14ac:dyDescent="0.2">
      <c r="A6" s="2" t="s">
        <v>5</v>
      </c>
      <c r="B6" s="3"/>
      <c r="C6" s="3"/>
      <c r="G6" s="2"/>
      <c r="H6" s="3"/>
      <c r="I6" s="3"/>
    </row>
    <row r="7" spans="1:9" x14ac:dyDescent="0.2">
      <c r="A7" s="2" t="s">
        <v>6</v>
      </c>
      <c r="B7" s="3"/>
      <c r="C7" s="3"/>
      <c r="G7" s="2"/>
      <c r="H7" s="3"/>
      <c r="I7" s="3"/>
    </row>
    <row r="8" spans="1:9" x14ac:dyDescent="0.2">
      <c r="A8" s="2" t="s">
        <v>7</v>
      </c>
      <c r="B8" s="3">
        <v>34900</v>
      </c>
      <c r="C8" s="3"/>
      <c r="G8" s="2"/>
      <c r="H8" s="3"/>
      <c r="I8" s="3"/>
    </row>
    <row r="9" spans="1:9" x14ac:dyDescent="0.2">
      <c r="A9" s="2" t="s">
        <v>8</v>
      </c>
      <c r="B9" s="3">
        <v>120400</v>
      </c>
      <c r="C9" s="3"/>
      <c r="G9" s="2"/>
      <c r="H9" s="3"/>
      <c r="I9" s="3"/>
    </row>
    <row r="10" spans="1:9" x14ac:dyDescent="0.2">
      <c r="A10" s="2" t="s">
        <v>9</v>
      </c>
      <c r="B10" s="3"/>
      <c r="C10" s="3">
        <v>34500</v>
      </c>
      <c r="G10" s="2"/>
      <c r="H10" s="3"/>
      <c r="I10" s="3"/>
    </row>
    <row r="11" spans="1:9" x14ac:dyDescent="0.2">
      <c r="A11" s="2" t="s">
        <v>10</v>
      </c>
      <c r="B11" s="3">
        <v>95000</v>
      </c>
      <c r="C11" s="3"/>
      <c r="G11" s="2"/>
      <c r="H11" s="3"/>
      <c r="I11" s="3"/>
    </row>
    <row r="12" spans="1:9" x14ac:dyDescent="0.2">
      <c r="A12" s="2" t="s">
        <v>11</v>
      </c>
      <c r="B12" s="3"/>
      <c r="C12" s="3">
        <v>27000</v>
      </c>
      <c r="G12" s="2"/>
      <c r="H12" s="3"/>
      <c r="I12" s="3"/>
    </row>
    <row r="13" spans="1:9" x14ac:dyDescent="0.2">
      <c r="A13" s="2" t="s">
        <v>12</v>
      </c>
      <c r="B13" s="3">
        <v>389250</v>
      </c>
      <c r="C13" s="3"/>
      <c r="G13" s="2"/>
      <c r="H13" s="3"/>
      <c r="I13" s="3"/>
    </row>
    <row r="14" spans="1:9" x14ac:dyDescent="0.2">
      <c r="A14" s="2" t="s">
        <v>13</v>
      </c>
      <c r="B14" s="3"/>
      <c r="C14" s="3"/>
      <c r="G14" s="2"/>
      <c r="H14" s="3"/>
      <c r="I14" s="3"/>
    </row>
    <row r="15" spans="1:9" x14ac:dyDescent="0.2">
      <c r="A15" s="2" t="s">
        <v>14</v>
      </c>
      <c r="B15" s="3">
        <v>1000</v>
      </c>
      <c r="C15" s="3"/>
      <c r="G15" s="2"/>
      <c r="H15" s="3"/>
      <c r="I15" s="3"/>
    </row>
    <row r="16" spans="1:9" x14ac:dyDescent="0.2">
      <c r="B16" s="3"/>
      <c r="C16" s="3"/>
      <c r="E16" s="4"/>
      <c r="F16" s="4"/>
      <c r="G16" s="2"/>
      <c r="H16" s="3"/>
      <c r="I16" s="3"/>
    </row>
    <row r="17" spans="1:9" x14ac:dyDescent="0.2">
      <c r="B17" s="3"/>
      <c r="C17" s="3"/>
      <c r="H17" s="3"/>
      <c r="I17" s="3"/>
    </row>
    <row r="18" spans="1:9" x14ac:dyDescent="0.2">
      <c r="A18" s="2" t="s">
        <v>15</v>
      </c>
      <c r="B18" s="3"/>
      <c r="C18" s="3">
        <v>14900</v>
      </c>
      <c r="G18" s="2"/>
      <c r="H18" s="3"/>
      <c r="I18" s="3"/>
    </row>
    <row r="19" spans="1:9" x14ac:dyDescent="0.2">
      <c r="A19" s="2" t="s">
        <v>16</v>
      </c>
      <c r="B19" s="3"/>
      <c r="C19" s="3"/>
      <c r="G19" s="2"/>
      <c r="H19" s="3"/>
      <c r="I19" s="3"/>
    </row>
    <row r="20" spans="1:9" x14ac:dyDescent="0.2">
      <c r="A20" s="2" t="s">
        <v>17</v>
      </c>
      <c r="B20" s="3"/>
      <c r="C20" s="3">
        <v>32890</v>
      </c>
      <c r="G20" s="2"/>
      <c r="H20" s="3"/>
      <c r="I20" s="3"/>
    </row>
    <row r="21" spans="1:9" x14ac:dyDescent="0.2">
      <c r="A21" s="2" t="s">
        <v>18</v>
      </c>
      <c r="B21" s="3"/>
      <c r="C21" s="3">
        <v>250000</v>
      </c>
      <c r="G21" s="2"/>
      <c r="H21" s="3"/>
      <c r="I21" s="3"/>
    </row>
    <row r="22" spans="1:9" x14ac:dyDescent="0.2">
      <c r="A22" s="2" t="s">
        <v>19</v>
      </c>
      <c r="B22" s="3"/>
      <c r="C22" s="3">
        <v>1290</v>
      </c>
      <c r="G22" s="2"/>
      <c r="H22" s="3"/>
      <c r="I22" s="3"/>
    </row>
    <row r="23" spans="1:9" x14ac:dyDescent="0.2">
      <c r="A23" s="2" t="s">
        <v>20</v>
      </c>
      <c r="B23" s="3"/>
      <c r="C23" s="3"/>
      <c r="E23" s="4"/>
      <c r="G23" s="2"/>
      <c r="H23" s="3"/>
      <c r="I23" s="3"/>
    </row>
    <row r="24" spans="1:9" x14ac:dyDescent="0.2">
      <c r="B24" s="3"/>
      <c r="C24" s="3"/>
      <c r="G24" s="2"/>
      <c r="I24" s="3"/>
    </row>
    <row r="25" spans="1:9" x14ac:dyDescent="0.2">
      <c r="A25" s="2" t="s">
        <v>21</v>
      </c>
      <c r="B25" s="3">
        <v>24200</v>
      </c>
      <c r="C25" s="3"/>
      <c r="H25" s="3"/>
      <c r="I25" s="3"/>
    </row>
    <row r="26" spans="1:9" x14ac:dyDescent="0.2">
      <c r="A26" s="2" t="s">
        <v>22</v>
      </c>
      <c r="C26" s="3">
        <v>250000</v>
      </c>
      <c r="G26" s="2"/>
      <c r="H26" s="3"/>
      <c r="I26" s="3"/>
    </row>
    <row r="27" spans="1:9" x14ac:dyDescent="0.2">
      <c r="B27" s="3"/>
      <c r="C27" s="3"/>
      <c r="G27" s="2"/>
      <c r="H27" s="3"/>
      <c r="I27" s="3"/>
    </row>
    <row r="28" spans="1:9" x14ac:dyDescent="0.2">
      <c r="B28" s="3"/>
      <c r="C28" s="3"/>
      <c r="G28" s="2"/>
      <c r="H28" s="3"/>
      <c r="I28" s="3"/>
    </row>
    <row r="29" spans="1:9" x14ac:dyDescent="0.2">
      <c r="B29" s="3"/>
      <c r="C29" s="3"/>
      <c r="G29" s="2"/>
      <c r="H29" s="3"/>
      <c r="I29" s="3"/>
    </row>
    <row r="30" spans="1:9" x14ac:dyDescent="0.2">
      <c r="B30" s="3"/>
      <c r="C30" s="3"/>
      <c r="G30" s="2"/>
      <c r="H30" s="3"/>
      <c r="I30" s="3"/>
    </row>
    <row r="31" spans="1:9" ht="12.75" customHeight="1" x14ac:dyDescent="0.2">
      <c r="A31" s="2" t="s">
        <v>23</v>
      </c>
      <c r="B31" s="3"/>
      <c r="C31" s="3">
        <v>440000</v>
      </c>
      <c r="D31" s="4"/>
      <c r="G31" s="2"/>
      <c r="H31" s="3"/>
      <c r="I31" s="3"/>
    </row>
    <row r="32" spans="1:9" x14ac:dyDescent="0.2">
      <c r="A32" s="2" t="s">
        <v>24</v>
      </c>
      <c r="B32" s="3"/>
      <c r="C32" s="3">
        <v>8500</v>
      </c>
      <c r="D32" s="4"/>
      <c r="G32" s="2"/>
      <c r="H32" s="3"/>
      <c r="I32" s="3"/>
    </row>
    <row r="33" spans="1:9" x14ac:dyDescent="0.2">
      <c r="A33" s="2" t="s">
        <v>25</v>
      </c>
      <c r="B33" s="3"/>
      <c r="C33" s="3">
        <v>340</v>
      </c>
      <c r="D33" s="4"/>
      <c r="E33" s="4"/>
      <c r="G33" s="2"/>
      <c r="H33" s="3"/>
      <c r="I33" s="3"/>
    </row>
    <row r="34" spans="1:9" x14ac:dyDescent="0.2">
      <c r="A34" s="2" t="s">
        <v>26</v>
      </c>
      <c r="B34" s="3">
        <v>210000</v>
      </c>
      <c r="C34" s="3"/>
      <c r="G34" s="2"/>
      <c r="H34" s="3"/>
      <c r="I34" s="3"/>
    </row>
    <row r="35" spans="1:9" x14ac:dyDescent="0.2">
      <c r="A35" s="2" t="s">
        <v>27</v>
      </c>
      <c r="B35" s="3">
        <v>300</v>
      </c>
      <c r="C35" s="3"/>
      <c r="G35" s="2"/>
      <c r="H35" s="3"/>
      <c r="I35" s="3"/>
    </row>
    <row r="36" spans="1:9" x14ac:dyDescent="0.2">
      <c r="A36" s="2" t="s">
        <v>28</v>
      </c>
      <c r="B36" s="3"/>
      <c r="C36" s="3"/>
      <c r="G36" s="2"/>
      <c r="H36" s="3"/>
      <c r="I36" s="3"/>
    </row>
    <row r="37" spans="1:9" x14ac:dyDescent="0.2">
      <c r="A37" s="2" t="s">
        <v>29</v>
      </c>
      <c r="B37" s="3">
        <v>86000</v>
      </c>
      <c r="C37" s="3"/>
      <c r="G37" s="2"/>
      <c r="H37" s="3"/>
      <c r="I37" s="3"/>
    </row>
    <row r="38" spans="1:9" x14ac:dyDescent="0.2">
      <c r="A38" s="2" t="s">
        <v>30</v>
      </c>
      <c r="B38" s="3"/>
      <c r="C38" s="3"/>
      <c r="G38" s="2"/>
      <c r="H38" s="3"/>
      <c r="I38" s="3"/>
    </row>
    <row r="39" spans="1:9" x14ac:dyDescent="0.2">
      <c r="A39" s="2" t="s">
        <v>31</v>
      </c>
      <c r="B39" s="3">
        <v>1200</v>
      </c>
      <c r="C39" s="3"/>
      <c r="G39" s="2"/>
      <c r="H39" s="3"/>
      <c r="I39" s="3"/>
    </row>
    <row r="40" spans="1:9" x14ac:dyDescent="0.2">
      <c r="A40" s="2" t="s">
        <v>32</v>
      </c>
      <c r="B40" s="3">
        <v>35000</v>
      </c>
      <c r="C40" s="3"/>
    </row>
    <row r="41" spans="1:9" x14ac:dyDescent="0.2">
      <c r="A41" s="2" t="s">
        <v>33</v>
      </c>
      <c r="B41" s="3"/>
      <c r="C41" s="3"/>
    </row>
    <row r="42" spans="1:9" x14ac:dyDescent="0.2">
      <c r="B42" s="3"/>
      <c r="C42" s="3"/>
    </row>
    <row r="43" spans="1:9" x14ac:dyDescent="0.2">
      <c r="A43" s="2" t="s">
        <v>34</v>
      </c>
      <c r="B43" s="3"/>
      <c r="C43" s="3">
        <v>1250</v>
      </c>
    </row>
    <row r="44" spans="1:9" x14ac:dyDescent="0.2">
      <c r="A44" s="2" t="s">
        <v>35</v>
      </c>
      <c r="B44" s="3"/>
      <c r="C44" s="3"/>
    </row>
    <row r="45" spans="1:9" x14ac:dyDescent="0.2">
      <c r="A45" s="2" t="s">
        <v>36</v>
      </c>
      <c r="B45" s="3">
        <v>400</v>
      </c>
      <c r="C45" s="3"/>
    </row>
    <row r="46" spans="1:9" x14ac:dyDescent="0.2">
      <c r="B46" s="3"/>
      <c r="C46" s="3"/>
    </row>
    <row r="47" spans="1:9" ht="12.75" customHeight="1" x14ac:dyDescent="0.2">
      <c r="B47" s="3"/>
      <c r="C47" s="3"/>
    </row>
    <row r="48" spans="1:9" x14ac:dyDescent="0.2">
      <c r="B48" s="3"/>
      <c r="C48" s="3"/>
    </row>
    <row r="49" spans="1:4" x14ac:dyDescent="0.2">
      <c r="B49" s="3"/>
      <c r="C49" s="3"/>
    </row>
    <row r="50" spans="1:4" x14ac:dyDescent="0.2">
      <c r="B50" s="3"/>
      <c r="C50" s="3"/>
    </row>
    <row r="51" spans="1:4" x14ac:dyDescent="0.2">
      <c r="B51" s="3"/>
      <c r="C51" s="3"/>
    </row>
    <row r="52" spans="1:4" x14ac:dyDescent="0.2">
      <c r="B52" s="3"/>
      <c r="C52" s="3"/>
    </row>
    <row r="53" spans="1:4" x14ac:dyDescent="0.2">
      <c r="B53" s="3"/>
      <c r="C53" s="3"/>
    </row>
    <row r="54" spans="1:4" ht="13.5" thickBot="1" x14ac:dyDescent="0.25">
      <c r="A54" t="s">
        <v>37</v>
      </c>
      <c r="B54" s="5">
        <f>SUM(B3:B52)</f>
        <v>1061270</v>
      </c>
      <c r="C54" s="5">
        <f>SUM(C3:C52)</f>
        <v>1061270</v>
      </c>
      <c r="D54" s="4">
        <f>B54-C54</f>
        <v>0</v>
      </c>
    </row>
    <row r="55" spans="1:4" ht="13.5" thickTop="1" x14ac:dyDescent="0.2"/>
  </sheetData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>
    <oddHeader>&amp;L&amp;F&amp;R&amp;A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AC8E0-18AC-40D9-B79E-011A3B63BF15}">
  <dimension ref="A1:O163"/>
  <sheetViews>
    <sheetView zoomScale="140" workbookViewId="0">
      <selection activeCell="G2" sqref="G2"/>
    </sheetView>
  </sheetViews>
  <sheetFormatPr defaultColWidth="11.42578125" defaultRowHeight="12.75" x14ac:dyDescent="0.2"/>
  <cols>
    <col min="1" max="1" width="3.28515625" style="7" customWidth="1"/>
    <col min="2" max="2" width="10.7109375" style="7" customWidth="1"/>
    <col min="3" max="3" width="3.28515625" style="7" customWidth="1"/>
    <col min="4" max="4" width="10.7109375" style="7" customWidth="1"/>
    <col min="5" max="5" width="4.7109375" style="2" customWidth="1"/>
    <col min="6" max="6" width="3.28515625" style="7" customWidth="1"/>
    <col min="7" max="7" width="10.7109375" style="7" customWidth="1"/>
    <col min="8" max="8" width="3.28515625" style="7" customWidth="1"/>
    <col min="9" max="9" width="10.7109375" style="7" customWidth="1"/>
    <col min="10" max="10" width="4.7109375" style="7" customWidth="1"/>
    <col min="11" max="11" width="3.28515625" style="7" customWidth="1"/>
    <col min="12" max="12" width="10.7109375" style="7" customWidth="1"/>
    <col min="13" max="13" width="3.28515625" style="7" customWidth="1"/>
    <col min="14" max="14" width="10.7109375" style="7" customWidth="1"/>
    <col min="15" max="16384" width="11.42578125" style="2"/>
  </cols>
  <sheetData>
    <row r="1" spans="1:14" ht="27.95" customHeight="1" thickBot="1" x14ac:dyDescent="0.25">
      <c r="A1" s="6" t="str">
        <f>IF(Accounts!A3&lt;&gt;"",Accounts!A3,"")</f>
        <v>Cash</v>
      </c>
      <c r="B1" s="6"/>
      <c r="C1" s="6"/>
      <c r="D1" s="6"/>
      <c r="F1" s="6" t="str">
        <f>IF(Accounts!A4&lt;&gt;"",Accounts!A4,"")</f>
        <v>Trade receivables</v>
      </c>
      <c r="G1" s="6"/>
      <c r="H1" s="6"/>
      <c r="I1" s="6"/>
      <c r="K1" s="6" t="str">
        <f>IF(Accounts!A5&lt;&gt;"",Accounts!A5,"")</f>
        <v>Allowance for doubtful debt</v>
      </c>
      <c r="L1" s="6"/>
      <c r="M1" s="6"/>
      <c r="N1" s="6"/>
    </row>
    <row r="2" spans="1:14" ht="25.5" x14ac:dyDescent="0.2">
      <c r="A2" s="8" t="str">
        <f>IF(B2&lt;&gt;"","OB","")</f>
        <v>OB</v>
      </c>
      <c r="B2" s="9">
        <f>IF(Accounts!B3&lt;&gt;"",Accounts!B3,"")</f>
        <v>50030</v>
      </c>
      <c r="C2" s="8" t="str">
        <f>IF(D2&lt;&gt;"","OB","")</f>
        <v/>
      </c>
      <c r="D2" s="10" t="str">
        <f>IF(Accounts!C3&lt;&gt;"",Accounts!C3,"")</f>
        <v/>
      </c>
      <c r="F2" s="8" t="str">
        <f>IF(G2&lt;&gt;"","OB","")</f>
        <v>OB</v>
      </c>
      <c r="G2" s="9">
        <f>IF(Accounts!B4&lt;&gt;"",Accounts!B4,"")</f>
        <v>13590</v>
      </c>
      <c r="H2" s="8" t="str">
        <f>IF(I2&lt;&gt;"","OB","")</f>
        <v/>
      </c>
      <c r="I2" s="10" t="str">
        <f>IF(Accounts!C4&lt;&gt;"",Accounts!C4,"")</f>
        <v/>
      </c>
      <c r="K2" s="8" t="str">
        <f>IF(L2&lt;&gt;"","OB","")</f>
        <v/>
      </c>
      <c r="L2" s="9" t="str">
        <f>IF(Accounts!B5&lt;&gt;"",Accounts!B5,"")</f>
        <v/>
      </c>
      <c r="M2" s="8" t="str">
        <f>IF(N2&lt;&gt;"","OB","")</f>
        <v>OB</v>
      </c>
      <c r="N2" s="10">
        <f>IF(Accounts!C5&lt;&gt;"",Accounts!C5,"")</f>
        <v>600</v>
      </c>
    </row>
    <row r="3" spans="1:14" x14ac:dyDescent="0.2">
      <c r="A3" s="11"/>
      <c r="B3" s="12"/>
      <c r="C3" s="11"/>
      <c r="D3" s="13"/>
      <c r="F3" s="11"/>
      <c r="G3" s="12"/>
      <c r="H3" s="11"/>
      <c r="I3" s="13"/>
      <c r="K3" s="11"/>
      <c r="L3" s="12"/>
      <c r="M3" s="11"/>
      <c r="N3" s="13"/>
    </row>
    <row r="4" spans="1:14" x14ac:dyDescent="0.2">
      <c r="A4" s="11"/>
      <c r="B4" s="12"/>
      <c r="C4" s="11"/>
      <c r="D4" s="13"/>
      <c r="F4" s="11"/>
      <c r="G4" s="12"/>
      <c r="H4" s="11"/>
      <c r="I4" s="13"/>
      <c r="K4" s="11"/>
      <c r="L4" s="12"/>
      <c r="M4" s="11"/>
      <c r="N4" s="13"/>
    </row>
    <row r="5" spans="1:14" x14ac:dyDescent="0.2">
      <c r="A5" s="11"/>
      <c r="B5" s="12"/>
      <c r="C5" s="11"/>
      <c r="D5" s="13"/>
      <c r="F5" s="11"/>
      <c r="G5" s="12"/>
      <c r="H5" s="11"/>
      <c r="I5" s="13"/>
      <c r="K5" s="11"/>
      <c r="L5" s="12"/>
      <c r="M5" s="11"/>
      <c r="N5" s="13"/>
    </row>
    <row r="6" spans="1:14" x14ac:dyDescent="0.2">
      <c r="A6" s="11"/>
      <c r="B6" s="12"/>
      <c r="C6" s="11"/>
      <c r="D6" s="13"/>
      <c r="F6" s="11"/>
      <c r="G6" s="12"/>
      <c r="H6" s="11"/>
      <c r="I6" s="13"/>
      <c r="K6" s="11"/>
      <c r="L6" s="12"/>
      <c r="M6" s="11"/>
      <c r="N6" s="13"/>
    </row>
    <row r="7" spans="1:14" x14ac:dyDescent="0.2">
      <c r="A7" s="11"/>
      <c r="B7" s="12"/>
      <c r="C7" s="11"/>
      <c r="D7" s="13"/>
      <c r="F7" s="11"/>
      <c r="G7" s="12"/>
      <c r="H7" s="11"/>
      <c r="I7" s="13"/>
      <c r="K7" s="11"/>
      <c r="L7" s="12"/>
      <c r="M7" s="11"/>
      <c r="N7" s="13"/>
    </row>
    <row r="8" spans="1:14" x14ac:dyDescent="0.2">
      <c r="A8" s="11"/>
      <c r="B8" s="12"/>
      <c r="C8" s="11"/>
      <c r="D8" s="13"/>
      <c r="F8" s="11"/>
      <c r="G8" s="12"/>
      <c r="H8" s="11"/>
      <c r="I8" s="13"/>
      <c r="K8" s="11"/>
      <c r="L8" s="12"/>
      <c r="M8" s="11"/>
      <c r="N8" s="13"/>
    </row>
    <row r="9" spans="1:14" x14ac:dyDescent="0.2">
      <c r="A9" s="11"/>
      <c r="B9" s="12"/>
      <c r="C9" s="11"/>
      <c r="D9" s="13"/>
      <c r="F9" s="11"/>
      <c r="G9" s="12"/>
      <c r="H9" s="11"/>
      <c r="I9" s="13"/>
      <c r="K9" s="11"/>
      <c r="L9" s="12"/>
      <c r="M9" s="11"/>
      <c r="N9" s="13"/>
    </row>
    <row r="10" spans="1:14" x14ac:dyDescent="0.2">
      <c r="A10" s="11"/>
      <c r="B10" s="12"/>
      <c r="C10" s="11"/>
      <c r="D10" s="13"/>
      <c r="F10" s="11"/>
      <c r="G10" s="12"/>
      <c r="H10" s="11"/>
      <c r="I10" s="13"/>
      <c r="K10" s="11"/>
      <c r="L10" s="12"/>
      <c r="M10" s="11"/>
      <c r="N10" s="13"/>
    </row>
    <row r="11" spans="1:14" ht="12.75" customHeight="1" x14ac:dyDescent="0.2">
      <c r="B11" s="14"/>
      <c r="D11" s="15"/>
      <c r="G11" s="14"/>
      <c r="I11" s="15"/>
      <c r="L11" s="14"/>
      <c r="N11" s="15"/>
    </row>
    <row r="12" spans="1:14" ht="13.5" thickBot="1" x14ac:dyDescent="0.25">
      <c r="A12" s="16"/>
      <c r="B12" s="17"/>
      <c r="C12" s="16"/>
      <c r="D12" s="18"/>
      <c r="F12" s="16"/>
      <c r="G12" s="17"/>
      <c r="H12" s="16"/>
      <c r="I12" s="18"/>
      <c r="K12" s="16"/>
      <c r="L12" s="17"/>
      <c r="M12" s="16"/>
      <c r="N12" s="18"/>
    </row>
    <row r="13" spans="1:14" ht="13.5" thickTop="1" x14ac:dyDescent="0.2"/>
    <row r="14" spans="1:14" ht="27.95" customHeight="1" thickBot="1" x14ac:dyDescent="0.25">
      <c r="A14" s="6" t="str">
        <f>IF(Accounts!A6&lt;&gt;"",Accounts!A6,"")</f>
        <v>VAT refund on goods</v>
      </c>
      <c r="B14" s="6"/>
      <c r="C14" s="6"/>
      <c r="D14" s="6"/>
      <c r="F14" s="6" t="str">
        <f>IF(Accounts!A7&lt;&gt;"",Accounts!A7,"")</f>
        <v>VAT refund on investements and other expenses</v>
      </c>
      <c r="G14" s="6"/>
      <c r="H14" s="6"/>
      <c r="I14" s="6"/>
      <c r="K14" s="6" t="str">
        <f>IF(Accounts!A8&lt;&gt;"",Accounts!A8,"")</f>
        <v>Stock / Purchase of goods</v>
      </c>
      <c r="L14" s="6"/>
      <c r="M14" s="6"/>
      <c r="N14" s="6"/>
    </row>
    <row r="15" spans="1:14" ht="25.5" x14ac:dyDescent="0.2">
      <c r="A15" s="8" t="str">
        <f>IF(B15&lt;&gt;"","OB","")</f>
        <v/>
      </c>
      <c r="B15" s="9" t="str">
        <f>IF(Accounts!B6&lt;&gt;"",Accounts!B6,"")</f>
        <v/>
      </c>
      <c r="C15" s="8" t="str">
        <f>IF(D15&lt;&gt;"","OB","")</f>
        <v/>
      </c>
      <c r="D15" s="10" t="str">
        <f>IF(Accounts!C6&lt;&gt;"",Accounts!C6,"")</f>
        <v/>
      </c>
      <c r="F15" s="8" t="str">
        <f>IF(G15&lt;&gt;"","OB","")</f>
        <v/>
      </c>
      <c r="G15" s="9" t="str">
        <f>IF(Accounts!B7&lt;&gt;"",Accounts!B7,"")</f>
        <v/>
      </c>
      <c r="H15" s="8" t="str">
        <f>IF(I15&lt;&gt;"","OB","")</f>
        <v/>
      </c>
      <c r="I15" s="10" t="str">
        <f>IF(Accounts!C7&lt;&gt;"",Accounts!C7,"")</f>
        <v/>
      </c>
      <c r="K15" s="8" t="str">
        <f>IF(L15&lt;&gt;"","OB","")</f>
        <v>OB</v>
      </c>
      <c r="L15" s="9">
        <f>IF(Accounts!B8&lt;&gt;"",Accounts!B8,"")</f>
        <v>34900</v>
      </c>
      <c r="M15" s="8" t="str">
        <f>IF(N15&lt;&gt;"","OB","")</f>
        <v/>
      </c>
      <c r="N15" s="10" t="str">
        <f>IF(Accounts!C8&lt;&gt;"",Accounts!C8,"")</f>
        <v/>
      </c>
    </row>
    <row r="16" spans="1:14" x14ac:dyDescent="0.2">
      <c r="A16" s="11"/>
      <c r="B16" s="12"/>
      <c r="C16" s="11"/>
      <c r="D16" s="13"/>
      <c r="F16" s="11"/>
      <c r="G16" s="12"/>
      <c r="H16" s="11"/>
      <c r="I16" s="13"/>
      <c r="K16" s="11"/>
      <c r="L16" s="12"/>
      <c r="M16" s="11"/>
      <c r="N16" s="13"/>
    </row>
    <row r="17" spans="1:14" x14ac:dyDescent="0.2">
      <c r="A17" s="11"/>
      <c r="B17" s="12"/>
      <c r="C17" s="11"/>
      <c r="D17" s="13"/>
      <c r="F17" s="11"/>
      <c r="G17" s="12"/>
      <c r="H17" s="11"/>
      <c r="I17" s="13"/>
      <c r="K17" s="11"/>
      <c r="L17" s="12"/>
      <c r="M17" s="11"/>
      <c r="N17" s="13"/>
    </row>
    <row r="18" spans="1:14" x14ac:dyDescent="0.2">
      <c r="A18" s="11"/>
      <c r="B18" s="12"/>
      <c r="C18" s="11"/>
      <c r="D18" s="13"/>
      <c r="F18" s="11"/>
      <c r="G18" s="12"/>
      <c r="H18" s="11"/>
      <c r="I18" s="13"/>
      <c r="K18" s="11"/>
      <c r="L18" s="12"/>
      <c r="M18" s="11"/>
      <c r="N18" s="13"/>
    </row>
    <row r="19" spans="1:14" x14ac:dyDescent="0.2">
      <c r="A19" s="11"/>
      <c r="B19" s="12"/>
      <c r="C19" s="11"/>
      <c r="D19" s="13"/>
      <c r="F19" s="11"/>
      <c r="G19" s="12"/>
      <c r="H19" s="11"/>
      <c r="I19" s="13"/>
      <c r="K19" s="11"/>
      <c r="L19" s="12"/>
      <c r="M19" s="11"/>
      <c r="N19" s="13"/>
    </row>
    <row r="20" spans="1:14" x14ac:dyDescent="0.2">
      <c r="A20" s="11"/>
      <c r="B20" s="12"/>
      <c r="C20" s="11"/>
      <c r="D20" s="13"/>
      <c r="F20" s="11"/>
      <c r="G20" s="12"/>
      <c r="H20" s="11"/>
      <c r="I20" s="13"/>
      <c r="K20" s="11"/>
      <c r="L20" s="12"/>
      <c r="M20" s="11"/>
      <c r="N20" s="13"/>
    </row>
    <row r="21" spans="1:14" x14ac:dyDescent="0.2">
      <c r="A21" s="11"/>
      <c r="B21" s="12"/>
      <c r="C21" s="11"/>
      <c r="D21" s="13"/>
      <c r="F21" s="11"/>
      <c r="G21" s="12"/>
      <c r="H21" s="11"/>
      <c r="I21" s="13"/>
      <c r="K21" s="11"/>
      <c r="L21" s="12"/>
      <c r="M21" s="11"/>
      <c r="N21" s="13"/>
    </row>
    <row r="22" spans="1:14" x14ac:dyDescent="0.2">
      <c r="A22" s="11"/>
      <c r="B22" s="12"/>
      <c r="C22" s="11"/>
      <c r="D22" s="13"/>
      <c r="F22" s="11"/>
      <c r="G22" s="12"/>
      <c r="H22" s="11"/>
      <c r="I22" s="13"/>
      <c r="K22" s="11"/>
      <c r="L22" s="12"/>
      <c r="M22" s="11"/>
      <c r="N22" s="13"/>
    </row>
    <row r="23" spans="1:14" ht="12.75" customHeight="1" x14ac:dyDescent="0.2">
      <c r="B23" s="14"/>
      <c r="D23" s="15"/>
      <c r="G23" s="14"/>
      <c r="I23" s="15"/>
      <c r="L23" s="14"/>
      <c r="N23" s="15"/>
    </row>
    <row r="24" spans="1:14" ht="13.5" thickBot="1" x14ac:dyDescent="0.25">
      <c r="A24" s="16"/>
      <c r="B24" s="17"/>
      <c r="C24" s="16"/>
      <c r="D24" s="18"/>
      <c r="F24" s="16"/>
      <c r="G24" s="17"/>
      <c r="H24" s="16"/>
      <c r="I24" s="18"/>
      <c r="K24" s="16"/>
      <c r="L24" s="17"/>
      <c r="M24" s="16"/>
      <c r="N24" s="18"/>
    </row>
    <row r="25" spans="1:14" ht="13.5" thickTop="1" x14ac:dyDescent="0.2"/>
    <row r="26" spans="1:14" ht="27.95" customHeight="1" thickBot="1" x14ac:dyDescent="0.25">
      <c r="A26" s="6" t="str">
        <f>IF(Accounts!A9&lt;&gt;"",Accounts!A9,"")</f>
        <v>Commercial furniture</v>
      </c>
      <c r="B26" s="6"/>
      <c r="C26" s="6"/>
      <c r="D26" s="6"/>
      <c r="F26" s="6" t="str">
        <f>IF(Accounts!A10&lt;&gt;"",Accounts!A10,"")</f>
        <v>Accumulated depreciation on furniture</v>
      </c>
      <c r="G26" s="6"/>
      <c r="H26" s="6"/>
      <c r="I26" s="6"/>
      <c r="K26" s="6" t="str">
        <f>IF(Accounts!A11&lt;&gt;"",Accounts!A11,"")</f>
        <v>Delivery vehicle</v>
      </c>
      <c r="L26" s="6"/>
      <c r="M26" s="6"/>
      <c r="N26" s="6"/>
    </row>
    <row r="27" spans="1:14" ht="25.5" x14ac:dyDescent="0.2">
      <c r="A27" s="8" t="str">
        <f>IF(B27&lt;&gt;"","OB","")</f>
        <v>OB</v>
      </c>
      <c r="B27" s="9">
        <f>IF(Accounts!B9&lt;&gt;"",Accounts!B9,"")</f>
        <v>120400</v>
      </c>
      <c r="C27" s="8" t="str">
        <f>IF(D27&lt;&gt;"","OB","")</f>
        <v/>
      </c>
      <c r="D27" s="10" t="str">
        <f>IF(Accounts!C9&lt;&gt;"",Accounts!C9,"")</f>
        <v/>
      </c>
      <c r="F27" s="8" t="str">
        <f>IF(G27&lt;&gt;"","OB","")</f>
        <v/>
      </c>
      <c r="G27" s="9" t="str">
        <f>IF(Accounts!B10&lt;&gt;"",Accounts!B10,"")</f>
        <v/>
      </c>
      <c r="H27" s="8" t="str">
        <f>IF(I27&lt;&gt;"","OB","")</f>
        <v>OB</v>
      </c>
      <c r="I27" s="10">
        <f>IF(Accounts!C10&lt;&gt;"",Accounts!C10,"")</f>
        <v>34500</v>
      </c>
      <c r="K27" s="8" t="str">
        <f>IF(L27&lt;&gt;"","OB","")</f>
        <v>OB</v>
      </c>
      <c r="L27" s="9">
        <f>IF(Accounts!B11&lt;&gt;"",Accounts!B11,"")</f>
        <v>95000</v>
      </c>
      <c r="M27" s="8" t="str">
        <f>IF(N27&lt;&gt;"","OB","")</f>
        <v/>
      </c>
      <c r="N27" s="10" t="str">
        <f>IF(Accounts!C11&lt;&gt;"",Accounts!C11,"")</f>
        <v/>
      </c>
    </row>
    <row r="28" spans="1:14" x14ac:dyDescent="0.2">
      <c r="A28" s="11"/>
      <c r="B28" s="12"/>
      <c r="C28" s="11"/>
      <c r="D28" s="13"/>
      <c r="F28" s="11"/>
      <c r="G28" s="12"/>
      <c r="H28" s="11"/>
      <c r="I28" s="13"/>
      <c r="K28" s="11"/>
      <c r="L28" s="12"/>
      <c r="M28" s="11"/>
      <c r="N28" s="13"/>
    </row>
    <row r="29" spans="1:14" x14ac:dyDescent="0.2">
      <c r="A29" s="11"/>
      <c r="B29" s="12"/>
      <c r="C29" s="11"/>
      <c r="D29" s="13"/>
      <c r="F29" s="11"/>
      <c r="G29" s="12"/>
      <c r="H29" s="11"/>
      <c r="I29" s="13"/>
      <c r="K29" s="11"/>
      <c r="L29" s="12"/>
      <c r="M29" s="11"/>
      <c r="N29" s="13"/>
    </row>
    <row r="30" spans="1:14" x14ac:dyDescent="0.2">
      <c r="A30" s="11"/>
      <c r="B30" s="12"/>
      <c r="C30" s="11"/>
      <c r="D30" s="13"/>
      <c r="F30" s="11"/>
      <c r="G30" s="12"/>
      <c r="H30" s="11"/>
      <c r="I30" s="13"/>
      <c r="K30" s="11"/>
      <c r="L30" s="12"/>
      <c r="M30" s="11"/>
      <c r="N30" s="13"/>
    </row>
    <row r="31" spans="1:14" x14ac:dyDescent="0.2">
      <c r="A31" s="11"/>
      <c r="B31" s="12"/>
      <c r="C31" s="11"/>
      <c r="D31" s="13"/>
      <c r="F31" s="11"/>
      <c r="G31" s="12"/>
      <c r="H31" s="11"/>
      <c r="I31" s="13"/>
      <c r="K31" s="11"/>
      <c r="L31" s="12"/>
      <c r="M31" s="11"/>
      <c r="N31" s="13"/>
    </row>
    <row r="32" spans="1:14" x14ac:dyDescent="0.2">
      <c r="A32" s="11"/>
      <c r="B32" s="12"/>
      <c r="C32" s="11"/>
      <c r="D32" s="13"/>
      <c r="F32" s="11"/>
      <c r="G32" s="12"/>
      <c r="H32" s="11"/>
      <c r="I32" s="13"/>
      <c r="K32" s="11"/>
      <c r="L32" s="12"/>
      <c r="M32" s="11"/>
      <c r="N32" s="13"/>
    </row>
    <row r="33" spans="1:14" ht="12.75" customHeight="1" x14ac:dyDescent="0.2">
      <c r="B33" s="14"/>
      <c r="D33" s="15"/>
      <c r="G33" s="14"/>
      <c r="I33" s="15"/>
      <c r="L33" s="14"/>
      <c r="N33" s="15"/>
    </row>
    <row r="34" spans="1:14" ht="13.5" thickBot="1" x14ac:dyDescent="0.25">
      <c r="A34" s="16"/>
      <c r="B34" s="17"/>
      <c r="C34" s="16"/>
      <c r="D34" s="18"/>
      <c r="F34" s="16"/>
      <c r="G34" s="17"/>
      <c r="H34" s="16"/>
      <c r="I34" s="18"/>
      <c r="K34" s="16"/>
      <c r="L34" s="17"/>
      <c r="M34" s="16"/>
      <c r="N34" s="18"/>
    </row>
    <row r="35" spans="1:14" ht="13.5" customHeight="1" thickTop="1" x14ac:dyDescent="0.2"/>
    <row r="36" spans="1:14" ht="27.95" customHeight="1" thickBot="1" x14ac:dyDescent="0.25">
      <c r="A36" s="6" t="str">
        <f>IF(Accounts!A12&lt;&gt;"",Accounts!A12,"")</f>
        <v>Accumulated depreciation on vehicle</v>
      </c>
      <c r="B36" s="6"/>
      <c r="C36" s="6"/>
      <c r="D36" s="6"/>
      <c r="F36" s="6" t="str">
        <f>IF(Accounts!A13&lt;&gt;"",Accounts!A13,"")</f>
        <v>Commercial building</v>
      </c>
      <c r="G36" s="6"/>
      <c r="H36" s="6"/>
      <c r="I36" s="6"/>
      <c r="K36" s="6" t="str">
        <f>IF(Accounts!A14&lt;&gt;"",Accounts!A14,"")</f>
        <v>Accumulated depreciation on commercial building</v>
      </c>
      <c r="L36" s="6"/>
      <c r="M36" s="6"/>
      <c r="N36" s="6"/>
    </row>
    <row r="37" spans="1:14" ht="25.5" x14ac:dyDescent="0.2">
      <c r="A37" s="8" t="str">
        <f>IF(B37&lt;&gt;"","OB","")</f>
        <v/>
      </c>
      <c r="B37" s="9" t="str">
        <f>IF(Accounts!B12&lt;&gt;"",Accounts!B12,"")</f>
        <v/>
      </c>
      <c r="C37" s="8" t="str">
        <f>IF(D37&lt;&gt;"","OB","")</f>
        <v>OB</v>
      </c>
      <c r="D37" s="10">
        <f>IF(Accounts!C12&lt;&gt;"",Accounts!C12,"")</f>
        <v>27000</v>
      </c>
      <c r="F37" s="8" t="str">
        <f>IF(G37&lt;&gt;"","OB","")</f>
        <v>OB</v>
      </c>
      <c r="G37" s="9">
        <f>IF(Accounts!B13&lt;&gt;"",Accounts!B13,"")</f>
        <v>389250</v>
      </c>
      <c r="H37" s="8" t="str">
        <f>IF(I37&lt;&gt;"","OB","")</f>
        <v/>
      </c>
      <c r="I37" s="10" t="str">
        <f>IF(Accounts!C13&lt;&gt;"",Accounts!C13,"")</f>
        <v/>
      </c>
      <c r="K37" s="8" t="str">
        <f>IF(L37&lt;&gt;"","OB","")</f>
        <v/>
      </c>
      <c r="L37" s="9" t="str">
        <f>IF(Accounts!B14&lt;&gt;"",Accounts!B14,"")</f>
        <v/>
      </c>
      <c r="M37" s="8" t="str">
        <f>IF(N37&lt;&gt;"","OB","")</f>
        <v/>
      </c>
      <c r="N37" s="10" t="str">
        <f>IF(Accounts!C14&lt;&gt;"",Accounts!C14,"")</f>
        <v/>
      </c>
    </row>
    <row r="38" spans="1:14" x14ac:dyDescent="0.2">
      <c r="A38" s="11"/>
      <c r="B38" s="12"/>
      <c r="C38" s="11"/>
      <c r="D38" s="13"/>
      <c r="F38" s="11"/>
      <c r="G38" s="12"/>
      <c r="H38" s="11"/>
      <c r="I38" s="13"/>
      <c r="K38" s="11"/>
      <c r="L38" s="12"/>
      <c r="M38" s="11"/>
      <c r="N38" s="13"/>
    </row>
    <row r="39" spans="1:14" x14ac:dyDescent="0.2">
      <c r="A39" s="11"/>
      <c r="B39" s="12"/>
      <c r="C39" s="11"/>
      <c r="D39" s="13"/>
      <c r="F39" s="11"/>
      <c r="G39" s="12"/>
      <c r="H39" s="11"/>
      <c r="I39" s="13"/>
      <c r="K39" s="11"/>
      <c r="L39" s="12"/>
      <c r="M39" s="11"/>
      <c r="N39" s="13"/>
    </row>
    <row r="40" spans="1:14" x14ac:dyDescent="0.2">
      <c r="A40" s="11"/>
      <c r="B40" s="12"/>
      <c r="C40" s="11"/>
      <c r="D40" s="13"/>
      <c r="F40" s="11"/>
      <c r="G40" s="12"/>
      <c r="H40" s="11"/>
      <c r="I40" s="13"/>
      <c r="K40" s="11"/>
      <c r="L40" s="12"/>
      <c r="M40" s="11"/>
      <c r="N40" s="13"/>
    </row>
    <row r="41" spans="1:14" x14ac:dyDescent="0.2">
      <c r="A41" s="11"/>
      <c r="B41" s="12"/>
      <c r="C41" s="11"/>
      <c r="D41" s="13"/>
      <c r="F41" s="11"/>
      <c r="G41" s="12"/>
      <c r="H41" s="11"/>
      <c r="I41" s="13"/>
      <c r="K41" s="11"/>
      <c r="L41" s="12"/>
      <c r="M41" s="11"/>
      <c r="N41" s="13"/>
    </row>
    <row r="42" spans="1:14" x14ac:dyDescent="0.2">
      <c r="A42" s="11"/>
      <c r="B42" s="12"/>
      <c r="C42" s="11"/>
      <c r="D42" s="13"/>
      <c r="F42" s="11"/>
      <c r="G42" s="12"/>
      <c r="H42" s="11"/>
      <c r="I42" s="13"/>
      <c r="K42" s="11"/>
      <c r="L42" s="12"/>
      <c r="M42" s="11"/>
      <c r="N42" s="13"/>
    </row>
    <row r="43" spans="1:14" ht="12.75" customHeight="1" x14ac:dyDescent="0.2">
      <c r="B43" s="14"/>
      <c r="D43" s="15"/>
      <c r="G43" s="14"/>
      <c r="I43" s="15"/>
      <c r="L43" s="14"/>
      <c r="N43" s="15"/>
    </row>
    <row r="44" spans="1:14" ht="13.5" thickBot="1" x14ac:dyDescent="0.25">
      <c r="A44" s="16"/>
      <c r="B44" s="17"/>
      <c r="C44" s="16"/>
      <c r="D44" s="18"/>
      <c r="F44" s="16"/>
      <c r="G44" s="17"/>
      <c r="H44" s="16"/>
      <c r="I44" s="18"/>
      <c r="K44" s="16"/>
      <c r="L44" s="17"/>
      <c r="M44" s="16"/>
      <c r="N44" s="18"/>
    </row>
    <row r="45" spans="1:14" ht="13.5" thickTop="1" x14ac:dyDescent="0.2"/>
    <row r="46" spans="1:14" ht="27.95" customHeight="1" thickBot="1" x14ac:dyDescent="0.25">
      <c r="A46" s="6" t="str">
        <f>IF(Accounts!A15&lt;&gt;"",Accounts!A15,"")</f>
        <v>Other fixed assets</v>
      </c>
      <c r="B46" s="6"/>
      <c r="C46" s="6"/>
      <c r="D46" s="6"/>
      <c r="F46" s="6" t="str">
        <f>IF(Accounts!A16&lt;&gt;"",Accounts!A16,"")</f>
        <v/>
      </c>
      <c r="G46" s="6"/>
      <c r="H46" s="6"/>
      <c r="I46" s="6"/>
      <c r="K46" s="6" t="str">
        <f>IF(Accounts!A17&lt;&gt;"",Accounts!A17,"")</f>
        <v/>
      </c>
      <c r="L46" s="6"/>
      <c r="M46" s="6"/>
      <c r="N46" s="6"/>
    </row>
    <row r="47" spans="1:14" ht="25.5" x14ac:dyDescent="0.2">
      <c r="A47" s="8" t="str">
        <f>IF(B47&lt;&gt;"","OB","")</f>
        <v>OB</v>
      </c>
      <c r="B47" s="9">
        <f>IF(Accounts!B15&lt;&gt;"",Accounts!B15,"")</f>
        <v>1000</v>
      </c>
      <c r="C47" s="8" t="str">
        <f>IF(D47&lt;&gt;"","OB","")</f>
        <v/>
      </c>
      <c r="D47" s="10" t="str">
        <f>IF(Accounts!C15&lt;&gt;"",Accounts!C15,"")</f>
        <v/>
      </c>
      <c r="F47" s="8" t="str">
        <f>IF(G47&lt;&gt;"","OB","")</f>
        <v/>
      </c>
      <c r="G47" s="9" t="str">
        <f>IF(Accounts!B16&lt;&gt;"",Accounts!B16,"")</f>
        <v/>
      </c>
      <c r="H47" s="8" t="str">
        <f>IF(I47&lt;&gt;"","OB","")</f>
        <v/>
      </c>
      <c r="I47" s="10" t="str">
        <f>IF(Accounts!C16&lt;&gt;"",Accounts!C16,"")</f>
        <v/>
      </c>
      <c r="K47" s="8" t="str">
        <f>IF(L47&lt;&gt;"","OB","")</f>
        <v/>
      </c>
      <c r="L47" s="9" t="str">
        <f>IF(Accounts!B17&lt;&gt;"",Accounts!B17,"")</f>
        <v/>
      </c>
      <c r="M47" s="8" t="str">
        <f>IF(N47&lt;&gt;"","OB","")</f>
        <v/>
      </c>
      <c r="N47" s="10" t="str">
        <f>IF(Accounts!C17&lt;&gt;"",Accounts!C17,"")</f>
        <v/>
      </c>
    </row>
    <row r="48" spans="1:14" x14ac:dyDescent="0.2">
      <c r="A48" s="11"/>
      <c r="B48" s="12"/>
      <c r="C48" s="11"/>
      <c r="D48" s="13"/>
      <c r="F48" s="11"/>
      <c r="G48" s="12"/>
      <c r="H48" s="11"/>
      <c r="I48" s="13"/>
      <c r="K48" s="11"/>
      <c r="L48" s="12"/>
      <c r="M48" s="11"/>
      <c r="N48" s="13"/>
    </row>
    <row r="49" spans="1:14" x14ac:dyDescent="0.2">
      <c r="A49" s="11"/>
      <c r="B49" s="12"/>
      <c r="C49" s="11"/>
      <c r="D49" s="13"/>
      <c r="F49" s="11"/>
      <c r="G49" s="12"/>
      <c r="H49" s="11"/>
      <c r="I49" s="13"/>
      <c r="K49" s="11"/>
      <c r="L49" s="12"/>
      <c r="M49" s="11"/>
      <c r="N49" s="13"/>
    </row>
    <row r="50" spans="1:14" x14ac:dyDescent="0.2">
      <c r="A50" s="11"/>
      <c r="B50" s="12"/>
      <c r="C50" s="11"/>
      <c r="D50" s="13"/>
      <c r="F50" s="11"/>
      <c r="G50" s="12"/>
      <c r="H50" s="11"/>
      <c r="I50" s="13"/>
      <c r="K50" s="11"/>
      <c r="L50" s="12"/>
      <c r="M50" s="11"/>
      <c r="N50" s="13"/>
    </row>
    <row r="51" spans="1:14" x14ac:dyDescent="0.2">
      <c r="A51" s="11"/>
      <c r="B51" s="12"/>
      <c r="C51" s="11"/>
      <c r="D51" s="13"/>
      <c r="F51" s="11"/>
      <c r="G51" s="12"/>
      <c r="H51" s="11"/>
      <c r="I51" s="13"/>
      <c r="K51" s="11"/>
      <c r="L51" s="12"/>
      <c r="M51" s="11"/>
      <c r="N51" s="13"/>
    </row>
    <row r="52" spans="1:14" x14ac:dyDescent="0.2">
      <c r="A52" s="11"/>
      <c r="B52" s="12"/>
      <c r="C52" s="11"/>
      <c r="D52" s="13"/>
      <c r="F52" s="11"/>
      <c r="G52" s="12"/>
      <c r="H52" s="11"/>
      <c r="I52" s="13"/>
      <c r="K52" s="11"/>
      <c r="L52" s="12"/>
      <c r="M52" s="11"/>
      <c r="N52" s="13"/>
    </row>
    <row r="53" spans="1:14" ht="12.75" customHeight="1" x14ac:dyDescent="0.2">
      <c r="B53" s="14"/>
      <c r="D53" s="15"/>
      <c r="G53" s="14"/>
      <c r="I53" s="15"/>
      <c r="L53" s="14"/>
      <c r="N53" s="15"/>
    </row>
    <row r="54" spans="1:14" ht="13.5" thickBot="1" x14ac:dyDescent="0.25">
      <c r="A54" s="16"/>
      <c r="B54" s="17"/>
      <c r="C54" s="16"/>
      <c r="D54" s="18"/>
      <c r="F54" s="16"/>
      <c r="G54" s="17"/>
      <c r="H54" s="16"/>
      <c r="I54" s="18"/>
      <c r="K54" s="16"/>
      <c r="L54" s="17"/>
      <c r="M54" s="16"/>
      <c r="N54" s="18"/>
    </row>
    <row r="55" spans="1:14" ht="13.5" thickTop="1" x14ac:dyDescent="0.2"/>
    <row r="56" spans="1:14" ht="27.95" customHeight="1" thickBot="1" x14ac:dyDescent="0.25">
      <c r="A56" s="6" t="str">
        <f>IF(Accounts!A18&lt;&gt;"",Accounts!A18,"")</f>
        <v>Commercial debt</v>
      </c>
      <c r="B56" s="6"/>
      <c r="C56" s="6"/>
      <c r="D56" s="6"/>
      <c r="F56" s="6" t="str">
        <f>IF(Accounts!A19&lt;&gt;"",Accounts!A19,"")</f>
        <v xml:space="preserve">VAT Due </v>
      </c>
      <c r="G56" s="6"/>
      <c r="H56" s="6"/>
      <c r="I56" s="6"/>
      <c r="K56" s="6" t="str">
        <f>IF(Accounts!A20&lt;&gt;"",Accounts!A20,"")</f>
        <v>Various payables</v>
      </c>
      <c r="L56" s="6"/>
      <c r="M56" s="6"/>
      <c r="N56" s="6"/>
    </row>
    <row r="57" spans="1:14" ht="25.5" x14ac:dyDescent="0.2">
      <c r="A57" s="8" t="str">
        <f>IF(B57&lt;&gt;"","OB","")</f>
        <v/>
      </c>
      <c r="B57" s="9" t="str">
        <f>IF(Accounts!B18&lt;&gt;"",Accounts!B18,"")</f>
        <v/>
      </c>
      <c r="C57" s="8" t="str">
        <f>IF(D57&lt;&gt;"","OB","")</f>
        <v>OB</v>
      </c>
      <c r="D57" s="10">
        <f>IF(Accounts!C18&lt;&gt;"",Accounts!C18,"")</f>
        <v>14900</v>
      </c>
      <c r="F57" s="8" t="str">
        <f>IF(G57&lt;&gt;"","OB","")</f>
        <v/>
      </c>
      <c r="G57" s="9" t="str">
        <f>IF(Accounts!B19&lt;&gt;"",Accounts!B19,"")</f>
        <v/>
      </c>
      <c r="H57" s="8" t="str">
        <f>IF(I57&lt;&gt;"","OB","")</f>
        <v/>
      </c>
      <c r="I57" s="10" t="str">
        <f>IF(Accounts!C19&lt;&gt;"",Accounts!C19,"")</f>
        <v/>
      </c>
      <c r="K57" s="8" t="str">
        <f>IF(L57&lt;&gt;"","OB","")</f>
        <v/>
      </c>
      <c r="L57" s="9" t="str">
        <f>IF(Accounts!B20&lt;&gt;"",Accounts!B20,"")</f>
        <v/>
      </c>
      <c r="M57" s="8" t="str">
        <f>IF(N57&lt;&gt;"","OB","")</f>
        <v>OB</v>
      </c>
      <c r="N57" s="10">
        <f>IF(Accounts!C20&lt;&gt;"",Accounts!C20,"")</f>
        <v>32890</v>
      </c>
    </row>
    <row r="58" spans="1:14" x14ac:dyDescent="0.2">
      <c r="A58" s="11"/>
      <c r="B58" s="12"/>
      <c r="C58" s="11"/>
      <c r="D58" s="13"/>
      <c r="F58" s="11"/>
      <c r="G58" s="12"/>
      <c r="H58" s="11"/>
      <c r="I58" s="13"/>
      <c r="K58" s="11"/>
      <c r="L58" s="12"/>
      <c r="M58" s="11"/>
      <c r="N58" s="13"/>
    </row>
    <row r="59" spans="1:14" x14ac:dyDescent="0.2">
      <c r="A59" s="11"/>
      <c r="B59" s="12"/>
      <c r="C59" s="11"/>
      <c r="D59" s="13"/>
      <c r="F59" s="11"/>
      <c r="G59" s="12"/>
      <c r="H59" s="11"/>
      <c r="I59" s="13"/>
      <c r="K59" s="11"/>
      <c r="L59" s="12"/>
      <c r="M59" s="11"/>
      <c r="N59" s="13"/>
    </row>
    <row r="60" spans="1:14" x14ac:dyDescent="0.2">
      <c r="A60" s="11"/>
      <c r="B60" s="12"/>
      <c r="C60" s="11"/>
      <c r="D60" s="13"/>
      <c r="F60" s="11"/>
      <c r="G60" s="12"/>
      <c r="H60" s="11"/>
      <c r="I60" s="13"/>
      <c r="K60" s="11"/>
      <c r="L60" s="12"/>
      <c r="M60" s="11"/>
      <c r="N60" s="13"/>
    </row>
    <row r="61" spans="1:14" x14ac:dyDescent="0.2">
      <c r="A61" s="11"/>
      <c r="B61" s="12"/>
      <c r="C61" s="11"/>
      <c r="D61" s="13"/>
      <c r="F61" s="11"/>
      <c r="G61" s="12"/>
      <c r="H61" s="11"/>
      <c r="I61" s="13"/>
      <c r="K61" s="11"/>
      <c r="L61" s="12"/>
      <c r="M61" s="11"/>
      <c r="N61" s="13"/>
    </row>
    <row r="62" spans="1:14" x14ac:dyDescent="0.2">
      <c r="A62" s="11"/>
      <c r="B62" s="12"/>
      <c r="C62" s="11"/>
      <c r="D62" s="13"/>
      <c r="F62" s="11"/>
      <c r="G62" s="12"/>
      <c r="H62" s="11"/>
      <c r="I62" s="13"/>
      <c r="K62" s="11"/>
      <c r="L62" s="12"/>
      <c r="M62" s="11"/>
      <c r="N62" s="13"/>
    </row>
    <row r="63" spans="1:14" ht="12.75" customHeight="1" x14ac:dyDescent="0.2">
      <c r="B63" s="14"/>
      <c r="D63" s="15"/>
      <c r="G63" s="14"/>
      <c r="I63" s="15"/>
      <c r="L63" s="14"/>
      <c r="N63" s="15"/>
    </row>
    <row r="64" spans="1:14" ht="13.5" thickBot="1" x14ac:dyDescent="0.25">
      <c r="A64" s="16"/>
      <c r="B64" s="17"/>
      <c r="C64" s="16"/>
      <c r="D64" s="18"/>
      <c r="F64" s="16"/>
      <c r="G64" s="17"/>
      <c r="H64" s="16"/>
      <c r="I64" s="18"/>
      <c r="K64" s="16"/>
      <c r="L64" s="17"/>
      <c r="M64" s="16"/>
      <c r="N64" s="18"/>
    </row>
    <row r="65" spans="1:14" ht="13.5" thickTop="1" x14ac:dyDescent="0.2">
      <c r="B65" s="15"/>
      <c r="D65" s="15"/>
      <c r="G65" s="15"/>
      <c r="I65" s="15"/>
      <c r="L65" s="15"/>
      <c r="N65" s="15"/>
    </row>
    <row r="66" spans="1:14" ht="27.95" customHeight="1" thickBot="1" x14ac:dyDescent="0.25">
      <c r="A66" s="6" t="str">
        <f>IF(Accounts!A21&lt;&gt;"",Accounts!A21,"")</f>
        <v>Mortgage at BCVs 3 1/2 %</v>
      </c>
      <c r="B66" s="6"/>
      <c r="C66" s="6"/>
      <c r="D66" s="6"/>
      <c r="F66" s="6" t="str">
        <f>IF(Accounts!A22&lt;&gt;"",Accounts!A22,"")</f>
        <v>Mortgage at BCVs current account (20'000.-)</v>
      </c>
      <c r="G66" s="6"/>
      <c r="H66" s="6"/>
      <c r="I66" s="6"/>
      <c r="K66" s="6" t="str">
        <f>IF(Accounts!A23&lt;&gt;"",Accounts!A23,"")</f>
        <v>Garage debt</v>
      </c>
      <c r="L66" s="6"/>
      <c r="M66" s="6"/>
      <c r="N66" s="6"/>
    </row>
    <row r="67" spans="1:14" ht="25.5" x14ac:dyDescent="0.2">
      <c r="A67" s="8" t="str">
        <f>IF(B67&lt;&gt;"","OB","")</f>
        <v/>
      </c>
      <c r="B67" s="9" t="str">
        <f>IF(Accounts!B21&lt;&gt;"",Accounts!B21,"")</f>
        <v/>
      </c>
      <c r="C67" s="8" t="str">
        <f>IF(D67&lt;&gt;"","OB","")</f>
        <v>OB</v>
      </c>
      <c r="D67" s="10">
        <f>IF(Accounts!C21&lt;&gt;"",Accounts!C21,"")</f>
        <v>250000</v>
      </c>
      <c r="F67" s="8" t="str">
        <f>IF(G67&lt;&gt;"","OB","")</f>
        <v/>
      </c>
      <c r="G67" s="9" t="str">
        <f>IF(Accounts!B22&lt;&gt;"",Accounts!B22,"")</f>
        <v/>
      </c>
      <c r="H67" s="8" t="str">
        <f>IF(I67&lt;&gt;"","OB","")</f>
        <v>OB</v>
      </c>
      <c r="I67" s="10">
        <f>IF(Accounts!C22&lt;&gt;"",Accounts!C22,"")</f>
        <v>1290</v>
      </c>
      <c r="K67" s="8" t="str">
        <f>IF(L67&lt;&gt;"","OB","")</f>
        <v/>
      </c>
      <c r="L67" s="9" t="str">
        <f>IF(Accounts!B23&lt;&gt;"",Accounts!B23,"")</f>
        <v/>
      </c>
      <c r="M67" s="8" t="str">
        <f>IF(N67&lt;&gt;"","OB","")</f>
        <v/>
      </c>
      <c r="N67" s="10" t="str">
        <f>IF(Accounts!C23&lt;&gt;"",Accounts!C23,"")</f>
        <v/>
      </c>
    </row>
    <row r="68" spans="1:14" x14ac:dyDescent="0.2">
      <c r="A68" s="11"/>
      <c r="B68" s="12"/>
      <c r="C68" s="11"/>
      <c r="D68" s="13"/>
      <c r="F68" s="11"/>
      <c r="G68" s="12"/>
      <c r="H68" s="11"/>
      <c r="I68" s="13"/>
      <c r="K68" s="11"/>
      <c r="L68" s="12"/>
      <c r="M68" s="11"/>
      <c r="N68" s="13"/>
    </row>
    <row r="69" spans="1:14" x14ac:dyDescent="0.2">
      <c r="A69" s="11"/>
      <c r="B69" s="12"/>
      <c r="C69" s="11"/>
      <c r="D69" s="13"/>
      <c r="F69" s="11"/>
      <c r="G69" s="12"/>
      <c r="H69" s="11"/>
      <c r="I69" s="13"/>
      <c r="K69" s="11"/>
      <c r="L69" s="12"/>
      <c r="M69" s="11"/>
      <c r="N69" s="13"/>
    </row>
    <row r="70" spans="1:14" x14ac:dyDescent="0.2">
      <c r="A70" s="11"/>
      <c r="B70" s="12"/>
      <c r="C70" s="11"/>
      <c r="D70" s="13"/>
      <c r="F70" s="11"/>
      <c r="G70" s="12"/>
      <c r="H70" s="11"/>
      <c r="I70" s="13"/>
      <c r="K70" s="11"/>
      <c r="L70" s="12"/>
      <c r="M70" s="11"/>
      <c r="N70" s="13"/>
    </row>
    <row r="71" spans="1:14" x14ac:dyDescent="0.2">
      <c r="A71" s="11"/>
      <c r="B71" s="12"/>
      <c r="C71" s="11"/>
      <c r="D71" s="13"/>
      <c r="F71" s="11"/>
      <c r="G71" s="12"/>
      <c r="H71" s="11"/>
      <c r="I71" s="13"/>
      <c r="K71" s="11"/>
      <c r="L71" s="12"/>
      <c r="M71" s="11"/>
      <c r="N71" s="13"/>
    </row>
    <row r="72" spans="1:14" x14ac:dyDescent="0.2">
      <c r="A72" s="11"/>
      <c r="B72" s="12"/>
      <c r="C72" s="11"/>
      <c r="D72" s="13"/>
      <c r="F72" s="11"/>
      <c r="G72" s="12"/>
      <c r="H72" s="11"/>
      <c r="I72" s="13"/>
      <c r="K72" s="11"/>
      <c r="L72" s="12"/>
      <c r="M72" s="11"/>
      <c r="N72" s="13"/>
    </row>
    <row r="73" spans="1:14" ht="12.75" customHeight="1" x14ac:dyDescent="0.2">
      <c r="B73" s="14"/>
      <c r="D73" s="15"/>
      <c r="G73" s="14"/>
      <c r="I73" s="15"/>
      <c r="L73" s="14"/>
      <c r="N73" s="15"/>
    </row>
    <row r="74" spans="1:14" ht="13.5" thickBot="1" x14ac:dyDescent="0.25">
      <c r="A74" s="16"/>
      <c r="B74" s="17"/>
      <c r="C74" s="16"/>
      <c r="D74" s="18"/>
      <c r="F74" s="16"/>
      <c r="G74" s="17"/>
      <c r="H74" s="16"/>
      <c r="I74" s="18"/>
      <c r="K74" s="16"/>
      <c r="L74" s="17"/>
      <c r="M74" s="16"/>
      <c r="N74" s="18"/>
    </row>
    <row r="75" spans="1:14" ht="13.5" thickTop="1" x14ac:dyDescent="0.2">
      <c r="B75" s="15"/>
      <c r="D75" s="15"/>
      <c r="G75" s="15"/>
      <c r="I75" s="15"/>
      <c r="L75" s="15"/>
      <c r="N75" s="15"/>
    </row>
    <row r="76" spans="1:14" ht="27.95" customHeight="1" thickBot="1" x14ac:dyDescent="0.25">
      <c r="A76" s="6" t="str">
        <f>IF(Accounts!A24&lt;&gt;"",Accounts!A24,"")</f>
        <v/>
      </c>
      <c r="B76" s="6"/>
      <c r="C76" s="6"/>
      <c r="D76" s="6"/>
      <c r="F76" s="6" t="str">
        <f>IF(Accounts!A25&lt;&gt;"",Accounts!A25,"")</f>
        <v>Private</v>
      </c>
      <c r="G76" s="6"/>
      <c r="H76" s="6"/>
      <c r="I76" s="6"/>
      <c r="K76" s="6" t="str">
        <f>IF(Accounts!A26&lt;&gt;"",Accounts!A26,"")</f>
        <v>Equity/capital</v>
      </c>
      <c r="L76" s="6"/>
      <c r="M76" s="6"/>
      <c r="N76" s="6"/>
    </row>
    <row r="77" spans="1:14" ht="25.5" x14ac:dyDescent="0.2">
      <c r="A77" s="8" t="str">
        <f>IF(B77&lt;&gt;"","OB","")</f>
        <v/>
      </c>
      <c r="B77" s="9" t="str">
        <f>IF(Accounts!B24&lt;&gt;"",Accounts!B24,"")</f>
        <v/>
      </c>
      <c r="C77" s="8" t="str">
        <f>IF(D77&lt;&gt;"","OB","")</f>
        <v/>
      </c>
      <c r="D77" s="10" t="str">
        <f>IF(Accounts!C24&lt;&gt;"",Accounts!C24,"")</f>
        <v/>
      </c>
      <c r="F77" s="8" t="str">
        <f>IF(G77&lt;&gt;"","OB","")</f>
        <v>OB</v>
      </c>
      <c r="G77" s="9">
        <f>IF(Accounts!B25&lt;&gt;"",Accounts!B25,"")</f>
        <v>24200</v>
      </c>
      <c r="H77" s="8" t="str">
        <f>IF(I77&lt;&gt;"","OB","")</f>
        <v/>
      </c>
      <c r="I77" s="10" t="str">
        <f>IF(Accounts!C25&lt;&gt;"",Accounts!C25,"")</f>
        <v/>
      </c>
      <c r="K77" s="8" t="str">
        <f>IF(L77&lt;&gt;"","OB","")</f>
        <v/>
      </c>
      <c r="L77" s="9" t="str">
        <f>IF(Accounts!B26&lt;&gt;"",Accounts!B26,"")</f>
        <v/>
      </c>
      <c r="M77" s="8" t="str">
        <f>IF(N77&lt;&gt;"","OB","")</f>
        <v>OB</v>
      </c>
      <c r="N77" s="10">
        <f>IF(Accounts!C26&lt;&gt;"",Accounts!C26,"")</f>
        <v>250000</v>
      </c>
    </row>
    <row r="78" spans="1:14" x14ac:dyDescent="0.2">
      <c r="A78" s="11"/>
      <c r="B78" s="12"/>
      <c r="C78" s="11"/>
      <c r="D78" s="13"/>
      <c r="F78" s="11"/>
      <c r="G78" s="12"/>
      <c r="H78" s="11"/>
      <c r="I78" s="13"/>
      <c r="K78" s="11"/>
      <c r="L78" s="12"/>
      <c r="M78" s="11"/>
      <c r="N78" s="13"/>
    </row>
    <row r="79" spans="1:14" x14ac:dyDescent="0.2">
      <c r="A79" s="11"/>
      <c r="B79" s="12"/>
      <c r="C79" s="11"/>
      <c r="D79" s="13"/>
      <c r="F79" s="11"/>
      <c r="G79" s="12"/>
      <c r="H79" s="11"/>
      <c r="I79" s="13"/>
      <c r="K79" s="11"/>
      <c r="L79" s="12"/>
      <c r="M79" s="11"/>
      <c r="N79" s="13"/>
    </row>
    <row r="80" spans="1:14" x14ac:dyDescent="0.2">
      <c r="A80" s="11"/>
      <c r="B80" s="12"/>
      <c r="C80" s="11"/>
      <c r="D80" s="13"/>
      <c r="F80" s="11"/>
      <c r="G80" s="12"/>
      <c r="H80" s="11"/>
      <c r="I80" s="13"/>
      <c r="K80" s="11"/>
      <c r="L80" s="12"/>
      <c r="M80" s="11"/>
      <c r="N80" s="13"/>
    </row>
    <row r="81" spans="1:14" x14ac:dyDescent="0.2">
      <c r="A81" s="11"/>
      <c r="B81" s="12"/>
      <c r="C81" s="11"/>
      <c r="D81" s="13"/>
      <c r="F81" s="11"/>
      <c r="G81" s="12"/>
      <c r="H81" s="11"/>
      <c r="I81" s="13"/>
      <c r="K81" s="11"/>
      <c r="L81" s="12"/>
      <c r="M81" s="11"/>
      <c r="N81" s="13"/>
    </row>
    <row r="82" spans="1:14" x14ac:dyDescent="0.2">
      <c r="A82" s="11"/>
      <c r="B82" s="12"/>
      <c r="C82" s="11"/>
      <c r="D82" s="13"/>
      <c r="F82" s="11"/>
      <c r="G82" s="12"/>
      <c r="H82" s="11"/>
      <c r="I82" s="13"/>
      <c r="K82" s="11"/>
      <c r="L82" s="12"/>
      <c r="M82" s="11"/>
      <c r="N82" s="13"/>
    </row>
    <row r="83" spans="1:14" ht="12.75" customHeight="1" x14ac:dyDescent="0.2">
      <c r="B83" s="14"/>
      <c r="D83" s="15"/>
      <c r="G83" s="14"/>
      <c r="I83" s="15"/>
      <c r="L83" s="14"/>
      <c r="N83" s="15"/>
    </row>
    <row r="84" spans="1:14" ht="13.5" thickBot="1" x14ac:dyDescent="0.25">
      <c r="A84" s="16"/>
      <c r="B84" s="17"/>
      <c r="C84" s="16"/>
      <c r="D84" s="18"/>
      <c r="F84" s="16"/>
      <c r="G84" s="17"/>
      <c r="H84" s="16"/>
      <c r="I84" s="18"/>
      <c r="K84" s="16"/>
      <c r="L84" s="17"/>
      <c r="M84" s="16"/>
      <c r="N84" s="18"/>
    </row>
    <row r="85" spans="1:14" ht="13.5" thickTop="1" x14ac:dyDescent="0.2">
      <c r="B85" s="15"/>
      <c r="D85" s="15"/>
      <c r="G85" s="15"/>
      <c r="I85" s="15"/>
      <c r="L85" s="15"/>
      <c r="N85" s="15"/>
    </row>
    <row r="86" spans="1:14" ht="27.95" customHeight="1" thickBot="1" x14ac:dyDescent="0.25">
      <c r="A86" s="6" t="str">
        <f>IF(Accounts!A27&lt;&gt;"",Accounts!A27,"")</f>
        <v/>
      </c>
      <c r="B86" s="6"/>
      <c r="C86" s="6"/>
      <c r="D86" s="6"/>
      <c r="F86" s="6" t="str">
        <f>IF(Accounts!A28&lt;&gt;"",Accounts!A28,"")</f>
        <v/>
      </c>
      <c r="G86" s="6"/>
      <c r="H86" s="6"/>
      <c r="I86" s="6"/>
      <c r="K86" s="6" t="str">
        <f>IF(Accounts!A29&lt;&gt;"",Accounts!A29,"")</f>
        <v/>
      </c>
      <c r="L86" s="6"/>
      <c r="M86" s="6"/>
      <c r="N86" s="6"/>
    </row>
    <row r="87" spans="1:14" x14ac:dyDescent="0.2">
      <c r="A87" s="8" t="str">
        <f>IF(B87&lt;&gt;"","OB","")</f>
        <v/>
      </c>
      <c r="B87" s="9" t="str">
        <f>IF(Accounts!B27&lt;&gt;"",Accounts!B27,"")</f>
        <v/>
      </c>
      <c r="C87" s="8" t="str">
        <f>IF(D87&lt;&gt;"","OB","")</f>
        <v/>
      </c>
      <c r="D87" s="10" t="str">
        <f>IF(Accounts!C27&lt;&gt;"",Accounts!C27,"")</f>
        <v/>
      </c>
      <c r="F87" s="8" t="str">
        <f>IF(G87&lt;&gt;"","OB","")</f>
        <v/>
      </c>
      <c r="G87" s="9" t="str">
        <f>IF(Accounts!B28&lt;&gt;"",Accounts!B28,"")</f>
        <v/>
      </c>
      <c r="H87" s="8" t="str">
        <f>IF(I87&lt;&gt;"","OB","")</f>
        <v/>
      </c>
      <c r="I87" s="10" t="str">
        <f>IF(Accounts!C28&lt;&gt;"",Accounts!C28,"")</f>
        <v/>
      </c>
      <c r="K87" s="8" t="str">
        <f>IF(L87&lt;&gt;"","OB","")</f>
        <v/>
      </c>
      <c r="L87" s="9" t="str">
        <f>IF(Accounts!B29&lt;&gt;"",Accounts!B29,"")</f>
        <v/>
      </c>
      <c r="M87" s="8" t="str">
        <f>IF(N87&lt;&gt;"","OB","")</f>
        <v/>
      </c>
      <c r="N87" s="10" t="str">
        <f>IF(Accounts!C29&lt;&gt;"",Accounts!C29,"")</f>
        <v/>
      </c>
    </row>
    <row r="88" spans="1:14" x14ac:dyDescent="0.2">
      <c r="A88" s="11"/>
      <c r="B88" s="12"/>
      <c r="C88" s="11"/>
      <c r="D88" s="13"/>
      <c r="F88" s="11"/>
      <c r="G88" s="12"/>
      <c r="H88" s="11"/>
      <c r="I88" s="13"/>
      <c r="K88" s="11"/>
      <c r="L88" s="12"/>
      <c r="M88" s="11"/>
      <c r="N88" s="13"/>
    </row>
    <row r="89" spans="1:14" x14ac:dyDescent="0.2">
      <c r="A89" s="11"/>
      <c r="B89" s="12"/>
      <c r="C89" s="11"/>
      <c r="D89" s="13"/>
      <c r="F89" s="11"/>
      <c r="G89" s="12"/>
      <c r="H89" s="11"/>
      <c r="I89" s="13"/>
      <c r="K89" s="11"/>
      <c r="L89" s="12"/>
      <c r="M89" s="11"/>
      <c r="N89" s="13"/>
    </row>
    <row r="90" spans="1:14" x14ac:dyDescent="0.2">
      <c r="A90" s="11"/>
      <c r="B90" s="12"/>
      <c r="C90" s="11"/>
      <c r="D90" s="13"/>
      <c r="F90" s="11"/>
      <c r="G90" s="12"/>
      <c r="H90" s="11"/>
      <c r="I90" s="13"/>
      <c r="K90" s="11"/>
      <c r="L90" s="12"/>
      <c r="M90" s="11"/>
      <c r="N90" s="13"/>
    </row>
    <row r="91" spans="1:14" x14ac:dyDescent="0.2">
      <c r="A91" s="11"/>
      <c r="B91" s="12"/>
      <c r="C91" s="11"/>
      <c r="D91" s="13"/>
      <c r="F91" s="11"/>
      <c r="G91" s="12"/>
      <c r="H91" s="11"/>
      <c r="I91" s="13"/>
      <c r="K91" s="11"/>
      <c r="L91" s="12"/>
      <c r="M91" s="11"/>
      <c r="N91" s="13"/>
    </row>
    <row r="92" spans="1:14" x14ac:dyDescent="0.2">
      <c r="A92" s="11"/>
      <c r="B92" s="12"/>
      <c r="C92" s="11"/>
      <c r="D92" s="13"/>
      <c r="F92" s="11"/>
      <c r="G92" s="12"/>
      <c r="H92" s="11"/>
      <c r="I92" s="13"/>
      <c r="K92" s="11"/>
      <c r="L92" s="12"/>
      <c r="M92" s="11"/>
      <c r="N92" s="13"/>
    </row>
    <row r="93" spans="1:14" ht="12.75" customHeight="1" x14ac:dyDescent="0.2">
      <c r="A93" s="7" t="str">
        <f>IF(B93&lt;&gt;"","EB","")</f>
        <v/>
      </c>
      <c r="B93" s="14" t="str">
        <f>IF(SUM(D87:D92)&gt;SUM(B87:B92),SUM(D87:D92)-SUM(B87:B92),"")</f>
        <v/>
      </c>
      <c r="C93" s="7" t="str">
        <f>IF(D93&lt;&gt;"","EB","")</f>
        <v/>
      </c>
      <c r="D93" s="15" t="str">
        <f>IF(SUM(B87:B92)&gt;SUM(D87:D92),SUM(B87:B92)-SUM(D87:D92),"")</f>
        <v/>
      </c>
      <c r="F93" s="7" t="str">
        <f>IF(G93&lt;&gt;"","EB","")</f>
        <v/>
      </c>
      <c r="G93" s="14" t="str">
        <f>IF(SUM(I87:I92)&gt;SUM(G87:G92),SUM(I87:I92)-SUM(G87:G92),"")</f>
        <v/>
      </c>
      <c r="H93" s="7" t="str">
        <f>IF(I93&lt;&gt;"","EB","")</f>
        <v/>
      </c>
      <c r="I93" s="15" t="str">
        <f>IF(SUM(G87:G92)&gt;SUM(I87:I92),SUM(G87:G92)-SUM(I87:I92),"")</f>
        <v/>
      </c>
      <c r="K93" s="7" t="str">
        <f>IF(L93&lt;&gt;"","EB","")</f>
        <v/>
      </c>
      <c r="L93" s="14" t="str">
        <f>IF(SUM(N87:N92)&gt;SUM(L87:L92),SUM(N87:N92)-SUM(L87:L92),"")</f>
        <v/>
      </c>
      <c r="M93" s="7" t="str">
        <f>IF(N93&lt;&gt;"","EB","")</f>
        <v/>
      </c>
      <c r="N93" s="15" t="str">
        <f>IF(SUM(L87:L92)&gt;SUM(N87:N92),SUM(L87:L92)-SUM(N87:N92),"")</f>
        <v/>
      </c>
    </row>
    <row r="94" spans="1:14" ht="13.5" thickBot="1" x14ac:dyDescent="0.25">
      <c r="A94" s="16"/>
      <c r="B94" s="17" t="str">
        <f>IF(A86&lt;&gt;"",SUM(B87:B93),"")</f>
        <v/>
      </c>
      <c r="C94" s="16"/>
      <c r="D94" s="18" t="str">
        <f>IF(A86&lt;&gt;"",SUM(D87:D93),"")</f>
        <v/>
      </c>
      <c r="F94" s="16"/>
      <c r="G94" s="17" t="str">
        <f>IF(F86&lt;&gt;"",SUM(G87:G93),"")</f>
        <v/>
      </c>
      <c r="H94" s="16"/>
      <c r="I94" s="18" t="str">
        <f>IF(F86&lt;&gt;"",SUM(I87:I93),"")</f>
        <v/>
      </c>
      <c r="K94" s="16"/>
      <c r="L94" s="17" t="str">
        <f>IF(K86&lt;&gt;"",SUM(L87:L93),"")</f>
        <v/>
      </c>
      <c r="M94" s="16"/>
      <c r="N94" s="18" t="str">
        <f>IF(K86&lt;&gt;"",SUM(N87:N93),"")</f>
        <v/>
      </c>
    </row>
    <row r="95" spans="1:14" ht="13.5" thickTop="1" x14ac:dyDescent="0.2">
      <c r="B95" s="15"/>
      <c r="D95" s="15"/>
      <c r="G95" s="15"/>
      <c r="I95" s="15"/>
      <c r="L95" s="15"/>
      <c r="N95" s="15"/>
    </row>
    <row r="96" spans="1:14" ht="27.95" customHeight="1" thickBot="1" x14ac:dyDescent="0.25">
      <c r="A96" s="6" t="str">
        <f>IF(Accounts!A31&lt;&gt;"",Accounts!A31,"")</f>
        <v>Sales of goods</v>
      </c>
      <c r="B96" s="6"/>
      <c r="C96" s="6"/>
      <c r="D96" s="6"/>
      <c r="F96" s="6" t="str">
        <f>IF(Accounts!A32&lt;&gt;"",Accounts!A32,"")</f>
        <v>Revenue on deliveries</v>
      </c>
      <c r="G96" s="6"/>
      <c r="H96" s="6"/>
      <c r="I96" s="6"/>
      <c r="K96" s="6" t="str">
        <f>IF(Accounts!A33&lt;&gt;"",Accounts!A33,"")</f>
        <v>Self sales</v>
      </c>
      <c r="L96" s="6"/>
      <c r="M96" s="6"/>
      <c r="N96" s="6"/>
    </row>
    <row r="97" spans="1:15" ht="25.5" x14ac:dyDescent="0.2">
      <c r="A97" s="8" t="str">
        <f>IF(B97&lt;&gt;"","OB","")</f>
        <v/>
      </c>
      <c r="B97" s="9" t="str">
        <f>IF(Accounts!B31&lt;&gt;"",Accounts!B31,"")</f>
        <v/>
      </c>
      <c r="C97" s="8" t="str">
        <f>IF(D97&lt;&gt;"","OB","")</f>
        <v>OB</v>
      </c>
      <c r="D97" s="10">
        <f>IF(Accounts!C31&lt;&gt;"",Accounts!C31,"")</f>
        <v>440000</v>
      </c>
      <c r="F97" s="8" t="str">
        <f>IF(G97&lt;&gt;"","OB","")</f>
        <v/>
      </c>
      <c r="G97" s="9" t="str">
        <f>IF(Accounts!B32&lt;&gt;"",Accounts!B32,"")</f>
        <v/>
      </c>
      <c r="H97" s="8" t="str">
        <f>IF(I97&lt;&gt;"","OB","")</f>
        <v>OB</v>
      </c>
      <c r="I97" s="10">
        <f>IF(Accounts!C32&lt;&gt;"",Accounts!C32,"")</f>
        <v>8500</v>
      </c>
      <c r="K97" s="8" t="str">
        <f>IF(L97&lt;&gt;"","OB","")</f>
        <v/>
      </c>
      <c r="L97" s="9" t="str">
        <f>IF(Accounts!B33&lt;&gt;"",Accounts!B33,"")</f>
        <v/>
      </c>
      <c r="M97" s="8" t="str">
        <f>IF(N97&lt;&gt;"","OB","")</f>
        <v>OB</v>
      </c>
      <c r="N97" s="10">
        <f>IF(Accounts!C33&lt;&gt;"",Accounts!C33,"")</f>
        <v>340</v>
      </c>
    </row>
    <row r="98" spans="1:15" x14ac:dyDescent="0.2">
      <c r="A98" s="11"/>
      <c r="B98" s="12"/>
      <c r="C98" s="11"/>
      <c r="D98" s="13"/>
      <c r="F98" s="11"/>
      <c r="G98" s="12"/>
      <c r="H98" s="11"/>
      <c r="I98" s="13"/>
      <c r="K98" s="11"/>
      <c r="L98" s="12"/>
      <c r="M98" s="11"/>
      <c r="N98" s="13"/>
      <c r="O98" s="19"/>
    </row>
    <row r="99" spans="1:15" x14ac:dyDescent="0.2">
      <c r="A99" s="11"/>
      <c r="B99" s="12"/>
      <c r="C99" s="11"/>
      <c r="D99" s="13"/>
      <c r="F99" s="11"/>
      <c r="G99" s="12"/>
      <c r="H99" s="11"/>
      <c r="I99" s="13"/>
      <c r="K99" s="11"/>
      <c r="L99" s="12"/>
      <c r="M99" s="11"/>
      <c r="N99" s="13"/>
    </row>
    <row r="100" spans="1:15" x14ac:dyDescent="0.2">
      <c r="A100" s="11"/>
      <c r="B100" s="12"/>
      <c r="C100" s="11"/>
      <c r="D100" s="13"/>
      <c r="F100" s="11"/>
      <c r="G100" s="12"/>
      <c r="H100" s="11"/>
      <c r="I100" s="13"/>
      <c r="K100" s="11"/>
      <c r="L100" s="12"/>
      <c r="M100" s="11"/>
      <c r="N100" s="13"/>
    </row>
    <row r="101" spans="1:15" x14ac:dyDescent="0.2">
      <c r="A101" s="11"/>
      <c r="B101" s="12"/>
      <c r="C101" s="11"/>
      <c r="D101" s="13"/>
      <c r="F101" s="11"/>
      <c r="G101" s="12"/>
      <c r="H101" s="11"/>
      <c r="I101" s="13"/>
      <c r="K101" s="11"/>
      <c r="L101" s="12"/>
      <c r="M101" s="11"/>
      <c r="N101" s="13"/>
    </row>
    <row r="102" spans="1:15" x14ac:dyDescent="0.2">
      <c r="A102" s="11"/>
      <c r="B102" s="12"/>
      <c r="C102" s="11"/>
      <c r="D102" s="13"/>
      <c r="F102" s="11"/>
      <c r="G102" s="12"/>
      <c r="H102" s="11"/>
      <c r="I102" s="13"/>
      <c r="K102" s="11"/>
      <c r="L102" s="12"/>
      <c r="M102" s="11"/>
      <c r="N102" s="13"/>
    </row>
    <row r="103" spans="1:15" x14ac:dyDescent="0.2">
      <c r="B103" s="14"/>
      <c r="D103" s="15"/>
      <c r="G103" s="14"/>
      <c r="I103" s="15"/>
      <c r="L103" s="14"/>
      <c r="N103" s="15"/>
    </row>
    <row r="104" spans="1:15" ht="13.5" thickBot="1" x14ac:dyDescent="0.25">
      <c r="A104" s="16"/>
      <c r="B104" s="17"/>
      <c r="C104" s="16"/>
      <c r="D104" s="18"/>
      <c r="F104" s="16"/>
      <c r="G104" s="17"/>
      <c r="H104" s="16"/>
      <c r="I104" s="18"/>
      <c r="K104" s="16"/>
      <c r="L104" s="17"/>
      <c r="M104" s="16"/>
      <c r="N104" s="18"/>
    </row>
    <row r="105" spans="1:15" ht="13.5" thickTop="1" x14ac:dyDescent="0.2"/>
    <row r="106" spans="1:15" ht="27.95" customHeight="1" thickBot="1" x14ac:dyDescent="0.25">
      <c r="A106" s="6" t="str">
        <f>IF(Accounts!A34&lt;&gt;"",Accounts!A34,"")</f>
        <v>COGS</v>
      </c>
      <c r="B106" s="6"/>
      <c r="C106" s="6"/>
      <c r="D106" s="6"/>
      <c r="F106" s="6" t="str">
        <f>IF(Accounts!A35&lt;&gt;"",Accounts!A35,"")</f>
        <v>Bad debt</v>
      </c>
      <c r="G106" s="6"/>
      <c r="H106" s="6"/>
      <c r="I106" s="6"/>
      <c r="K106" s="6" t="str">
        <f>IF(Accounts!A36&lt;&gt;"",Accounts!A36,"")</f>
        <v>Interests &amp; fees</v>
      </c>
      <c r="L106" s="6"/>
      <c r="M106" s="6"/>
      <c r="N106" s="6"/>
    </row>
    <row r="107" spans="1:15" ht="25.5" x14ac:dyDescent="0.2">
      <c r="A107" s="8" t="str">
        <f>IF(B107&lt;&gt;"","OB","")</f>
        <v>OB</v>
      </c>
      <c r="B107" s="9">
        <f>IF(Accounts!B34&lt;&gt;"",Accounts!B34,"")</f>
        <v>210000</v>
      </c>
      <c r="C107" s="8" t="str">
        <f>IF(D107&lt;&gt;"","OB","")</f>
        <v/>
      </c>
      <c r="D107" s="10" t="str">
        <f>IF(Accounts!C34&lt;&gt;"",Accounts!C34,"")</f>
        <v/>
      </c>
      <c r="F107" s="8" t="str">
        <f>IF(G107&lt;&gt;"","OB","")</f>
        <v>OB</v>
      </c>
      <c r="G107" s="9">
        <f>IF(Accounts!B35&lt;&gt;"",Accounts!B35,"")</f>
        <v>300</v>
      </c>
      <c r="H107" s="8" t="str">
        <f>IF(I107&lt;&gt;"","OB","")</f>
        <v/>
      </c>
      <c r="I107" s="10" t="str">
        <f>IF(Accounts!C34&lt;&gt;"",Accounts!C35,"")</f>
        <v/>
      </c>
      <c r="K107" s="8" t="str">
        <f>IF(L107&lt;&gt;"","OB","")</f>
        <v/>
      </c>
      <c r="L107" s="9" t="str">
        <f>IF(Accounts!B36&lt;&gt;"",Accounts!B36,"")</f>
        <v/>
      </c>
      <c r="M107" s="8" t="str">
        <f>IF(N107&lt;&gt;"","OB","")</f>
        <v/>
      </c>
      <c r="N107" s="10" t="str">
        <f>IF(Accounts!C36&lt;&gt;"",Accounts!C36,"")</f>
        <v/>
      </c>
    </row>
    <row r="108" spans="1:15" x14ac:dyDescent="0.2">
      <c r="A108" s="11"/>
      <c r="B108" s="12"/>
      <c r="C108" s="11"/>
      <c r="D108" s="13"/>
      <c r="F108" s="11"/>
      <c r="G108" s="12"/>
      <c r="H108" s="11"/>
      <c r="I108" s="13"/>
      <c r="K108" s="11"/>
      <c r="L108" s="12"/>
      <c r="M108" s="11"/>
      <c r="N108" s="13"/>
    </row>
    <row r="109" spans="1:15" x14ac:dyDescent="0.2">
      <c r="A109" s="11"/>
      <c r="B109" s="12"/>
      <c r="C109" s="11"/>
      <c r="D109" s="13"/>
      <c r="F109" s="11"/>
      <c r="G109" s="12"/>
      <c r="H109" s="11"/>
      <c r="I109" s="13"/>
      <c r="K109" s="11"/>
      <c r="L109" s="12"/>
      <c r="M109" s="11"/>
      <c r="N109" s="13"/>
    </row>
    <row r="110" spans="1:15" x14ac:dyDescent="0.2">
      <c r="A110" s="11"/>
      <c r="B110" s="12"/>
      <c r="C110" s="11"/>
      <c r="D110" s="13"/>
      <c r="F110" s="11"/>
      <c r="G110" s="12"/>
      <c r="H110" s="11"/>
      <c r="I110" s="13"/>
      <c r="K110" s="11"/>
      <c r="L110" s="12"/>
      <c r="M110" s="11"/>
      <c r="N110" s="13"/>
    </row>
    <row r="111" spans="1:15" x14ac:dyDescent="0.2">
      <c r="A111" s="11"/>
      <c r="B111" s="12"/>
      <c r="C111" s="11"/>
      <c r="D111" s="13"/>
      <c r="F111" s="11"/>
      <c r="G111" s="12"/>
      <c r="H111" s="11"/>
      <c r="I111" s="13"/>
      <c r="K111" s="11"/>
      <c r="L111" s="12"/>
      <c r="M111" s="11"/>
      <c r="N111" s="13"/>
    </row>
    <row r="112" spans="1:15" x14ac:dyDescent="0.2">
      <c r="A112" s="11"/>
      <c r="B112" s="12"/>
      <c r="C112" s="11"/>
      <c r="D112" s="13"/>
      <c r="F112" s="11"/>
      <c r="G112" s="12"/>
      <c r="H112" s="11"/>
      <c r="I112" s="13"/>
      <c r="K112" s="11"/>
      <c r="L112" s="12"/>
      <c r="M112" s="11"/>
      <c r="N112" s="13"/>
    </row>
    <row r="113" spans="1:14" x14ac:dyDescent="0.2">
      <c r="B113" s="14"/>
      <c r="D113" s="15"/>
      <c r="G113" s="14"/>
      <c r="I113" s="15"/>
      <c r="L113" s="14"/>
      <c r="N113" s="15"/>
    </row>
    <row r="114" spans="1:14" ht="13.5" thickBot="1" x14ac:dyDescent="0.25">
      <c r="A114" s="16"/>
      <c r="B114" s="17"/>
      <c r="C114" s="16"/>
      <c r="D114" s="18"/>
      <c r="F114" s="16"/>
      <c r="G114" s="17"/>
      <c r="H114" s="16"/>
      <c r="I114" s="18"/>
      <c r="K114" s="16"/>
      <c r="L114" s="17"/>
      <c r="M114" s="16"/>
      <c r="N114" s="18"/>
    </row>
    <row r="115" spans="1:14" ht="13.5" thickTop="1" x14ac:dyDescent="0.2"/>
    <row r="116" spans="1:14" ht="27.95" customHeight="1" thickBot="1" x14ac:dyDescent="0.25">
      <c r="A116" s="6" t="str">
        <f>IF(Accounts!A37&lt;&gt;"",Accounts!A37,"")</f>
        <v>Salaries &amp; Social charges</v>
      </c>
      <c r="B116" s="6"/>
      <c r="C116" s="6"/>
      <c r="D116" s="6"/>
      <c r="F116" s="6" t="str">
        <f>IF(Accounts!A38&lt;&gt;"",Accounts!A38,"")</f>
        <v>Representative expenses</v>
      </c>
      <c r="G116" s="6"/>
      <c r="H116" s="6"/>
      <c r="I116" s="6"/>
      <c r="K116" s="6" t="str">
        <f>IF(Accounts!A39&lt;&gt;"",Accounts!A39,"")</f>
        <v xml:space="preserve">Advertising </v>
      </c>
      <c r="L116" s="6"/>
      <c r="M116" s="6"/>
      <c r="N116" s="6"/>
    </row>
    <row r="117" spans="1:14" ht="25.5" x14ac:dyDescent="0.2">
      <c r="A117" s="8" t="str">
        <f>IF(B117&lt;&gt;"","OB","")</f>
        <v>OB</v>
      </c>
      <c r="B117" s="9">
        <f>IF(Accounts!B37&lt;&gt;"",Accounts!B37,"")</f>
        <v>86000</v>
      </c>
      <c r="C117" s="8" t="str">
        <f>IF(D117&lt;&gt;"","OB","")</f>
        <v/>
      </c>
      <c r="D117" s="10" t="str">
        <f>IF(Accounts!C37&lt;&gt;"",Accounts!C37,"")</f>
        <v/>
      </c>
      <c r="F117" s="8" t="str">
        <f>IF(G117&lt;&gt;"","OB","")</f>
        <v/>
      </c>
      <c r="G117" s="9" t="str">
        <f>IF(Accounts!B38&lt;&gt;"",Accounts!B38,"")</f>
        <v/>
      </c>
      <c r="H117" s="8" t="str">
        <f>IF(I117&lt;&gt;"","OB","")</f>
        <v/>
      </c>
      <c r="I117" s="10" t="str">
        <f>IF(Accounts!C38&lt;&gt;"",Accounts!C38,"")</f>
        <v/>
      </c>
      <c r="K117" s="8" t="str">
        <f>IF(L117&lt;&gt;"","OB","")</f>
        <v>OB</v>
      </c>
      <c r="L117" s="9">
        <f>IF(Accounts!B39&lt;&gt;"",Accounts!B39,"")</f>
        <v>1200</v>
      </c>
      <c r="M117" s="8" t="str">
        <f>IF(N117&lt;&gt;"","OB","")</f>
        <v/>
      </c>
      <c r="N117" s="10" t="str">
        <f>IF(Accounts!C39&lt;&gt;"",Accounts!C39,"")</f>
        <v/>
      </c>
    </row>
    <row r="118" spans="1:14" x14ac:dyDescent="0.2">
      <c r="A118" s="11"/>
      <c r="B118" s="12"/>
      <c r="C118" s="11"/>
      <c r="D118" s="13"/>
      <c r="F118" s="11"/>
      <c r="G118" s="12"/>
      <c r="H118" s="11"/>
      <c r="I118" s="13"/>
      <c r="K118" s="11"/>
      <c r="L118" s="12"/>
      <c r="M118" s="11"/>
      <c r="N118" s="13"/>
    </row>
    <row r="119" spans="1:14" x14ac:dyDescent="0.2">
      <c r="A119" s="11"/>
      <c r="B119" s="12"/>
      <c r="C119" s="11"/>
      <c r="D119" s="13"/>
      <c r="F119" s="11"/>
      <c r="G119" s="12"/>
      <c r="H119" s="11"/>
      <c r="I119" s="13"/>
      <c r="K119" s="11"/>
      <c r="L119" s="12"/>
      <c r="M119" s="11"/>
      <c r="N119" s="13"/>
    </row>
    <row r="120" spans="1:14" x14ac:dyDescent="0.2">
      <c r="A120" s="11"/>
      <c r="B120" s="12"/>
      <c r="C120" s="11"/>
      <c r="D120" s="13"/>
      <c r="F120" s="11"/>
      <c r="G120" s="12"/>
      <c r="H120" s="11"/>
      <c r="I120" s="13"/>
      <c r="K120" s="11"/>
      <c r="L120" s="12"/>
      <c r="M120" s="11"/>
      <c r="N120" s="13"/>
    </row>
    <row r="121" spans="1:14" x14ac:dyDescent="0.2">
      <c r="A121" s="11"/>
      <c r="B121" s="12"/>
      <c r="C121" s="11"/>
      <c r="D121" s="13"/>
      <c r="F121" s="11"/>
      <c r="G121" s="12"/>
      <c r="H121" s="11"/>
      <c r="I121" s="13"/>
      <c r="K121" s="11"/>
      <c r="L121" s="12"/>
      <c r="M121" s="11"/>
      <c r="N121" s="13"/>
    </row>
    <row r="122" spans="1:14" x14ac:dyDescent="0.2">
      <c r="B122" s="14"/>
      <c r="D122" s="15"/>
      <c r="G122" s="14"/>
      <c r="I122" s="15"/>
      <c r="L122" s="14"/>
      <c r="N122" s="15"/>
    </row>
    <row r="123" spans="1:14" ht="13.5" thickBot="1" x14ac:dyDescent="0.25">
      <c r="A123" s="16"/>
      <c r="B123" s="17"/>
      <c r="C123" s="16"/>
      <c r="D123" s="18"/>
      <c r="F123" s="16"/>
      <c r="G123" s="17"/>
      <c r="H123" s="16"/>
      <c r="I123" s="18"/>
      <c r="K123" s="16"/>
      <c r="L123" s="17"/>
      <c r="M123" s="16"/>
      <c r="N123" s="18"/>
    </row>
    <row r="124" spans="1:14" ht="13.5" thickTop="1" x14ac:dyDescent="0.2"/>
    <row r="125" spans="1:14" ht="27.95" customHeight="1" thickBot="1" x14ac:dyDescent="0.25">
      <c r="A125" s="6" t="str">
        <f>IF(Accounts!A40&lt;&gt;"",Accounts!A40,"")</f>
        <v>Other operating expenses</v>
      </c>
      <c r="B125" s="6"/>
      <c r="C125" s="6"/>
      <c r="D125" s="6"/>
      <c r="F125" s="6" t="str">
        <f>IF(Accounts!A41&lt;&gt;"",Accounts!A41,"")</f>
        <v>Depreciation</v>
      </c>
      <c r="G125" s="6"/>
      <c r="H125" s="6"/>
      <c r="I125" s="6"/>
      <c r="K125" s="6" t="str">
        <f>IF(Accounts!A42&lt;&gt;"",Accounts!A42,"")</f>
        <v/>
      </c>
      <c r="L125" s="6"/>
      <c r="M125" s="6"/>
      <c r="N125" s="6"/>
    </row>
    <row r="126" spans="1:14" ht="25.5" x14ac:dyDescent="0.2">
      <c r="A126" s="8" t="str">
        <f>IF(B126&lt;&gt;"","OB","")</f>
        <v>OB</v>
      </c>
      <c r="B126" s="9">
        <f>IF(Accounts!B40&lt;&gt;"",Accounts!B40,"")</f>
        <v>35000</v>
      </c>
      <c r="C126" s="8" t="str">
        <f>IF(D126&lt;&gt;"","OB","")</f>
        <v/>
      </c>
      <c r="D126" s="10" t="str">
        <f>IF(Accounts!C40&lt;&gt;"",Accounts!C40,"")</f>
        <v/>
      </c>
      <c r="F126" s="8" t="str">
        <f>IF(G126&lt;&gt;"","OB","")</f>
        <v/>
      </c>
      <c r="G126" s="9" t="str">
        <f>IF(Accounts!B41&lt;&gt;"",Accounts!B41,"")</f>
        <v/>
      </c>
      <c r="H126" s="8" t="str">
        <f>IF(I126&lt;&gt;"","OB","")</f>
        <v/>
      </c>
      <c r="I126" s="10" t="str">
        <f>IF(Accounts!C41&lt;&gt;"",Accounts!C41,"")</f>
        <v/>
      </c>
      <c r="K126" s="8" t="str">
        <f>IF(L126&lt;&gt;"","OB","")</f>
        <v/>
      </c>
      <c r="L126" s="9" t="str">
        <f>IF(Accounts!B42&lt;&gt;"",Accounts!B42,"")</f>
        <v/>
      </c>
      <c r="M126" s="8" t="str">
        <f>IF(N126&lt;&gt;"","OB","")</f>
        <v/>
      </c>
      <c r="N126" s="10" t="str">
        <f>IF(Accounts!C42&lt;&gt;"",Accounts!C42,"")</f>
        <v/>
      </c>
    </row>
    <row r="127" spans="1:14" x14ac:dyDescent="0.2">
      <c r="A127" s="11"/>
      <c r="B127" s="12"/>
      <c r="C127" s="11"/>
      <c r="D127" s="13"/>
      <c r="F127" s="11"/>
      <c r="G127" s="12"/>
      <c r="H127" s="11"/>
      <c r="I127" s="13"/>
      <c r="K127" s="11"/>
      <c r="L127" s="12"/>
      <c r="M127" s="11"/>
      <c r="N127" s="13"/>
    </row>
    <row r="128" spans="1:14" x14ac:dyDescent="0.2">
      <c r="A128" s="11"/>
      <c r="B128" s="12"/>
      <c r="C128" s="11"/>
      <c r="D128" s="13"/>
      <c r="F128" s="11"/>
      <c r="G128" s="12"/>
      <c r="H128" s="11"/>
      <c r="I128" s="13"/>
      <c r="K128" s="11"/>
      <c r="L128" s="12"/>
      <c r="M128" s="11"/>
      <c r="N128" s="13"/>
    </row>
    <row r="129" spans="1:14" x14ac:dyDescent="0.2">
      <c r="A129" s="11"/>
      <c r="B129" s="12"/>
      <c r="C129" s="11"/>
      <c r="D129" s="13"/>
      <c r="F129" s="11"/>
      <c r="G129" s="12"/>
      <c r="H129" s="11"/>
      <c r="I129" s="13"/>
      <c r="K129" s="11"/>
      <c r="L129" s="12"/>
      <c r="M129" s="11"/>
      <c r="N129" s="13"/>
    </row>
    <row r="130" spans="1:14" x14ac:dyDescent="0.2">
      <c r="A130" s="11"/>
      <c r="B130" s="12"/>
      <c r="C130" s="11"/>
      <c r="D130" s="13"/>
      <c r="F130" s="11"/>
      <c r="G130" s="12"/>
      <c r="H130" s="11"/>
      <c r="I130" s="13"/>
      <c r="K130" s="11"/>
      <c r="L130" s="12"/>
      <c r="M130" s="11"/>
      <c r="N130" s="13"/>
    </row>
    <row r="131" spans="1:14" x14ac:dyDescent="0.2">
      <c r="A131" s="11"/>
      <c r="B131" s="12"/>
      <c r="C131" s="11"/>
      <c r="D131" s="13"/>
      <c r="F131" s="11"/>
      <c r="G131" s="12"/>
      <c r="H131" s="11"/>
      <c r="I131" s="13"/>
      <c r="K131" s="11"/>
      <c r="L131" s="12"/>
      <c r="M131" s="11"/>
      <c r="N131" s="13"/>
    </row>
    <row r="132" spans="1:14" x14ac:dyDescent="0.2">
      <c r="A132" s="11"/>
      <c r="B132" s="12"/>
      <c r="C132" s="11"/>
      <c r="D132" s="13"/>
      <c r="F132" s="11"/>
      <c r="G132" s="12"/>
      <c r="H132" s="11"/>
      <c r="I132" s="13"/>
      <c r="K132" s="11"/>
      <c r="L132" s="12"/>
      <c r="M132" s="11"/>
      <c r="N132" s="13"/>
    </row>
    <row r="133" spans="1:14" x14ac:dyDescent="0.2">
      <c r="B133" s="14"/>
      <c r="D133" s="15"/>
      <c r="G133" s="14"/>
      <c r="I133" s="15"/>
      <c r="L133" s="14"/>
      <c r="N133" s="15"/>
    </row>
    <row r="134" spans="1:14" ht="13.5" thickBot="1" x14ac:dyDescent="0.25">
      <c r="A134" s="16"/>
      <c r="B134" s="17"/>
      <c r="C134" s="16"/>
      <c r="D134" s="18"/>
      <c r="F134" s="16"/>
      <c r="G134" s="17"/>
      <c r="H134" s="16"/>
      <c r="I134" s="18"/>
      <c r="K134" s="16"/>
      <c r="L134" s="17"/>
      <c r="M134" s="16"/>
      <c r="N134" s="18"/>
    </row>
    <row r="135" spans="1:14" ht="13.5" thickTop="1" x14ac:dyDescent="0.2"/>
    <row r="136" spans="1:14" ht="27.95" customHeight="1" thickBot="1" x14ac:dyDescent="0.25">
      <c r="A136" s="6" t="str">
        <f>IF(Accounts!A43&lt;&gt;"",Accounts!A43,"")</f>
        <v>Expenses &amp; revenue snowmobile</v>
      </c>
      <c r="B136" s="6"/>
      <c r="C136" s="6"/>
      <c r="D136" s="6"/>
      <c r="F136" s="6" t="str">
        <f>IF(Accounts!A44&lt;&gt;"",Accounts!A44,"")</f>
        <v>Expenses &amp; revenue building</v>
      </c>
      <c r="G136" s="6"/>
      <c r="H136" s="6"/>
      <c r="I136" s="6"/>
      <c r="K136" s="6" t="str">
        <f>IF(Accounts!A45&lt;&gt;"",Accounts!A45,"")</f>
        <v>Extraordinary expenses &amp; revenue</v>
      </c>
      <c r="L136" s="6"/>
      <c r="M136" s="6"/>
      <c r="N136" s="6"/>
    </row>
    <row r="137" spans="1:14" ht="25.5" x14ac:dyDescent="0.2">
      <c r="A137" s="8" t="str">
        <f>IF(B137&lt;&gt;"","OB","")</f>
        <v/>
      </c>
      <c r="B137" s="9" t="str">
        <f>IF(Accounts!B43&lt;&gt;"",Accounts!B43,"")</f>
        <v/>
      </c>
      <c r="C137" s="8" t="str">
        <f>IF(D137&lt;&gt;"","OB","")</f>
        <v>OB</v>
      </c>
      <c r="D137" s="10">
        <f>IF(Accounts!C43&lt;&gt;"",Accounts!C43,"")</f>
        <v>1250</v>
      </c>
      <c r="F137" s="8" t="str">
        <f>IF(G137&lt;&gt;"","OB","")</f>
        <v/>
      </c>
      <c r="G137" s="9" t="str">
        <f>IF(Accounts!B44&lt;&gt;"",Accounts!B44,"")</f>
        <v/>
      </c>
      <c r="H137" s="8" t="str">
        <f>IF(I137&lt;&gt;"","OB","")</f>
        <v/>
      </c>
      <c r="I137" s="10" t="str">
        <f>IF(Accounts!C44&lt;&gt;"",Accounts!C44,"")</f>
        <v/>
      </c>
      <c r="K137" s="8" t="str">
        <f>IF(L137&lt;&gt;"","OB","")</f>
        <v>OB</v>
      </c>
      <c r="L137" s="9">
        <f>IF(Accounts!B45&lt;&gt;"",Accounts!B45,"")</f>
        <v>400</v>
      </c>
      <c r="M137" s="8" t="str">
        <f>IF(N137&lt;&gt;"","OB","")</f>
        <v/>
      </c>
      <c r="N137" s="10" t="str">
        <f>IF(Accounts!C45&lt;&gt;"",Accounts!C45,"")</f>
        <v/>
      </c>
    </row>
    <row r="138" spans="1:14" x14ac:dyDescent="0.2">
      <c r="A138" s="11"/>
      <c r="B138" s="12"/>
      <c r="C138" s="11"/>
      <c r="D138" s="13"/>
      <c r="F138" s="11"/>
      <c r="G138" s="12"/>
      <c r="H138" s="11"/>
      <c r="I138" s="13"/>
      <c r="K138" s="11"/>
      <c r="L138" s="12"/>
      <c r="M138" s="11"/>
      <c r="N138" s="13"/>
    </row>
    <row r="139" spans="1:14" x14ac:dyDescent="0.2">
      <c r="A139" s="11"/>
      <c r="B139" s="12"/>
      <c r="C139" s="11"/>
      <c r="D139" s="13"/>
      <c r="F139" s="11"/>
      <c r="G139" s="12"/>
      <c r="H139" s="11"/>
      <c r="I139" s="13"/>
      <c r="K139" s="11"/>
      <c r="L139" s="12"/>
      <c r="M139" s="11"/>
      <c r="N139" s="13"/>
    </row>
    <row r="140" spans="1:14" x14ac:dyDescent="0.2">
      <c r="A140" s="11"/>
      <c r="B140" s="12"/>
      <c r="C140" s="11"/>
      <c r="D140" s="13"/>
      <c r="F140" s="11"/>
      <c r="G140" s="12"/>
      <c r="H140" s="11"/>
      <c r="I140" s="13"/>
      <c r="K140" s="11"/>
      <c r="L140" s="12"/>
      <c r="M140" s="11"/>
      <c r="N140" s="13"/>
    </row>
    <row r="141" spans="1:14" x14ac:dyDescent="0.2">
      <c r="A141" s="11"/>
      <c r="B141" s="12"/>
      <c r="C141" s="11"/>
      <c r="D141" s="13"/>
      <c r="F141" s="11"/>
      <c r="G141" s="12"/>
      <c r="H141" s="11"/>
      <c r="I141" s="13"/>
      <c r="K141" s="11"/>
      <c r="L141" s="12"/>
      <c r="M141" s="11"/>
      <c r="N141" s="13"/>
    </row>
    <row r="142" spans="1:14" x14ac:dyDescent="0.2">
      <c r="A142" s="11"/>
      <c r="B142" s="12"/>
      <c r="C142" s="11"/>
      <c r="D142" s="13"/>
      <c r="F142" s="11"/>
      <c r="G142" s="12"/>
      <c r="H142" s="11"/>
      <c r="I142" s="13"/>
      <c r="K142" s="11"/>
      <c r="L142" s="12"/>
      <c r="M142" s="11"/>
      <c r="N142" s="13"/>
    </row>
    <row r="143" spans="1:14" x14ac:dyDescent="0.2">
      <c r="A143" s="11"/>
      <c r="B143" s="12"/>
      <c r="C143" s="11"/>
      <c r="D143" s="13"/>
      <c r="F143" s="11"/>
      <c r="G143" s="12"/>
      <c r="H143" s="11"/>
      <c r="I143" s="13"/>
      <c r="K143" s="11"/>
      <c r="L143" s="12"/>
      <c r="M143" s="11"/>
      <c r="N143" s="13"/>
    </row>
    <row r="144" spans="1:14" x14ac:dyDescent="0.2">
      <c r="A144" s="11"/>
      <c r="B144" s="12"/>
      <c r="C144" s="11"/>
      <c r="D144" s="13"/>
      <c r="F144" s="11"/>
      <c r="G144" s="12"/>
      <c r="H144" s="11"/>
      <c r="I144" s="13"/>
      <c r="K144" s="11"/>
      <c r="L144" s="12"/>
      <c r="M144" s="11"/>
      <c r="N144" s="13"/>
    </row>
    <row r="145" spans="1:14" x14ac:dyDescent="0.2">
      <c r="B145" s="14"/>
      <c r="D145" s="15"/>
      <c r="G145" s="14"/>
      <c r="I145" s="15"/>
      <c r="L145" s="14"/>
      <c r="N145" s="15"/>
    </row>
    <row r="146" spans="1:14" ht="13.5" thickBot="1" x14ac:dyDescent="0.25">
      <c r="A146" s="16"/>
      <c r="B146" s="17"/>
      <c r="C146" s="16"/>
      <c r="D146" s="18"/>
      <c r="F146" s="16"/>
      <c r="G146" s="17"/>
      <c r="H146" s="16"/>
      <c r="I146" s="18"/>
      <c r="K146" s="16"/>
      <c r="L146" s="17"/>
      <c r="M146" s="16"/>
      <c r="N146" s="18"/>
    </row>
    <row r="147" spans="1:14" ht="13.5" thickTop="1" x14ac:dyDescent="0.2"/>
    <row r="148" spans="1:14" ht="27.95" customHeight="1" thickBot="1" x14ac:dyDescent="0.25">
      <c r="A148" s="6" t="str">
        <f>IF(Accounts!A47&lt;&gt;"",Accounts!A47,"")</f>
        <v/>
      </c>
      <c r="B148" s="6"/>
      <c r="C148" s="6"/>
      <c r="D148" s="6"/>
      <c r="F148" s="6" t="str">
        <f>IF(Accounts!A48&lt;&gt;"",Accounts!A48,"")</f>
        <v/>
      </c>
      <c r="G148" s="6"/>
      <c r="H148" s="6"/>
      <c r="I148" s="6"/>
      <c r="K148" s="6" t="str">
        <f>IF(Accounts!A49&lt;&gt;"",Accounts!A49,"")</f>
        <v/>
      </c>
      <c r="L148" s="6"/>
      <c r="M148" s="6"/>
      <c r="N148" s="6"/>
    </row>
    <row r="149" spans="1:14" x14ac:dyDescent="0.2">
      <c r="A149" s="8" t="str">
        <f>IF(B149&lt;&gt;"","OB","")</f>
        <v/>
      </c>
      <c r="B149" s="9" t="str">
        <f>IF(Accounts!B47&lt;&gt;"",Accounts!B47,"")</f>
        <v/>
      </c>
      <c r="C149" s="8" t="str">
        <f>IF(D149&lt;&gt;"","OB","")</f>
        <v/>
      </c>
      <c r="D149" s="10" t="str">
        <f>IF(Accounts!C47&lt;&gt;"",Accounts!C47,"")</f>
        <v/>
      </c>
      <c r="F149" s="8" t="str">
        <f>IF(G149&lt;&gt;"","OB","")</f>
        <v/>
      </c>
      <c r="G149" s="9" t="str">
        <f>IF(Accounts!B48&lt;&gt;"",Accounts!B48,"")</f>
        <v/>
      </c>
      <c r="H149" s="8" t="str">
        <f>IF(I149&lt;&gt;"","OB","")</f>
        <v/>
      </c>
      <c r="I149" s="10" t="str">
        <f>IF(Accounts!C48&lt;&gt;"",Accounts!C48,"")</f>
        <v/>
      </c>
      <c r="K149" s="8" t="str">
        <f>IF(L149&lt;&gt;"","OB","")</f>
        <v/>
      </c>
      <c r="L149" s="9" t="str">
        <f>IF(Accounts!B49&lt;&gt;"",Accounts!B49,"")</f>
        <v/>
      </c>
      <c r="M149" s="8" t="str">
        <f>IF(N149&lt;&gt;"","OB","")</f>
        <v/>
      </c>
      <c r="N149" s="10" t="str">
        <f>IF(Accounts!C49&lt;&gt;"",Accounts!C49,"")</f>
        <v/>
      </c>
    </row>
    <row r="150" spans="1:14" x14ac:dyDescent="0.2">
      <c r="A150" s="11"/>
      <c r="B150" s="12"/>
      <c r="C150" s="11"/>
      <c r="D150" s="13"/>
      <c r="F150" s="11"/>
      <c r="G150" s="12"/>
      <c r="H150" s="11"/>
      <c r="I150" s="13"/>
      <c r="K150" s="11"/>
      <c r="L150" s="12"/>
      <c r="M150" s="11"/>
      <c r="N150" s="13"/>
    </row>
    <row r="151" spans="1:14" x14ac:dyDescent="0.2">
      <c r="A151" s="11"/>
      <c r="B151" s="12"/>
      <c r="C151" s="11"/>
      <c r="D151" s="13"/>
      <c r="F151" s="11"/>
      <c r="G151" s="12"/>
      <c r="H151" s="11"/>
      <c r="I151" s="13"/>
      <c r="K151" s="11"/>
      <c r="L151" s="12"/>
      <c r="M151" s="11"/>
      <c r="N151" s="13"/>
    </row>
    <row r="152" spans="1:14" x14ac:dyDescent="0.2">
      <c r="A152" s="11"/>
      <c r="B152" s="12"/>
      <c r="C152" s="11"/>
      <c r="D152" s="13"/>
      <c r="F152" s="11"/>
      <c r="G152" s="12"/>
      <c r="H152" s="11"/>
      <c r="I152" s="13"/>
      <c r="K152" s="11"/>
      <c r="L152" s="12"/>
      <c r="M152" s="11"/>
      <c r="N152" s="13"/>
    </row>
    <row r="153" spans="1:14" x14ac:dyDescent="0.2">
      <c r="A153" s="11"/>
      <c r="B153" s="12"/>
      <c r="C153" s="11"/>
      <c r="D153" s="13"/>
      <c r="F153" s="11"/>
      <c r="G153" s="12"/>
      <c r="H153" s="11"/>
      <c r="I153" s="13"/>
      <c r="K153" s="11"/>
      <c r="L153" s="12"/>
      <c r="M153" s="11"/>
      <c r="N153" s="13"/>
    </row>
    <row r="154" spans="1:14" x14ac:dyDescent="0.2">
      <c r="A154" s="7" t="str">
        <f>IF(B154&lt;&gt;"","EB","")</f>
        <v/>
      </c>
      <c r="B154" s="14" t="str">
        <f>IF(SUM(D149:D153)&gt;SUM(B149:B153),SUM(D149:D153)-SUM(B149:B153),"")</f>
        <v/>
      </c>
      <c r="C154" s="7" t="str">
        <f>IF(D154&lt;&gt;"","EB","")</f>
        <v/>
      </c>
      <c r="D154" s="15" t="str">
        <f>IF(SUM(B149:B153)&gt;SUM(D149:D153),SUM(B149:B153)-SUM(D149:D153),"")</f>
        <v/>
      </c>
      <c r="F154" s="7" t="str">
        <f>IF(G154&lt;&gt;"","EB","")</f>
        <v/>
      </c>
      <c r="G154" s="14" t="str">
        <f>IF(SUM(I149:I153)&gt;SUM(G149:G153),SUM(I149:I153)-SUM(G149:G153),"")</f>
        <v/>
      </c>
      <c r="H154" s="7" t="str">
        <f>IF(I154&lt;&gt;"","EB","")</f>
        <v/>
      </c>
      <c r="I154" s="15" t="str">
        <f>IF(SUM(G149:G153)&gt;SUM(I149:I153),SUM(G149:G153)-SUM(I149:I153),"")</f>
        <v/>
      </c>
      <c r="K154" s="7" t="str">
        <f>IF(L154&lt;&gt;"","EB","")</f>
        <v/>
      </c>
      <c r="L154" s="14" t="str">
        <f>IF(SUM(N149:N153)&gt;SUM(L149:L153),SUM(N149:N153)-SUM(L149:L153),"")</f>
        <v/>
      </c>
      <c r="M154" s="7" t="str">
        <f>IF(N154&lt;&gt;"","EB","")</f>
        <v/>
      </c>
      <c r="N154" s="15" t="str">
        <f>IF(SUM(L149:L153)&gt;SUM(N149:N153),SUM(L149:L153)-SUM(N149:N153),"")</f>
        <v/>
      </c>
    </row>
    <row r="155" spans="1:14" ht="13.5" thickBot="1" x14ac:dyDescent="0.25">
      <c r="A155" s="16"/>
      <c r="B155" s="17" t="str">
        <f>IF(A148&lt;&gt;"",SUM(B149:B154),"")</f>
        <v/>
      </c>
      <c r="C155" s="16"/>
      <c r="D155" s="18" t="str">
        <f>IF(A148&lt;&gt;"",SUM(D149:D154),"")</f>
        <v/>
      </c>
      <c r="F155" s="16"/>
      <c r="G155" s="17" t="str">
        <f>IF(F148&lt;&gt;"",SUM(G149:G154),"")</f>
        <v/>
      </c>
      <c r="H155" s="16"/>
      <c r="I155" s="18" t="str">
        <f>IF(F148&lt;&gt;"",SUM(I149:I154),"")</f>
        <v/>
      </c>
      <c r="K155" s="16"/>
      <c r="L155" s="17" t="str">
        <f>IF(K148&lt;&gt;"",SUM(L149:L154),"")</f>
        <v/>
      </c>
      <c r="M155" s="16"/>
      <c r="N155" s="18" t="str">
        <f>IF(K148&lt;&gt;"",SUM(N149:N154),"")</f>
        <v/>
      </c>
    </row>
    <row r="156" spans="1:14" ht="13.5" thickTop="1" x14ac:dyDescent="0.2"/>
    <row r="157" spans="1:14" ht="27.95" customHeight="1" thickBot="1" x14ac:dyDescent="0.25">
      <c r="A157" s="6" t="str">
        <f>IF(Accounts!A50&lt;&gt;"",Accounts!A50,"")</f>
        <v/>
      </c>
      <c r="B157" s="6"/>
      <c r="C157" s="6"/>
      <c r="D157" s="6"/>
      <c r="F157" s="6" t="str">
        <f>IF(Accounts!A51&lt;&gt;"",Accounts!A51,"")</f>
        <v/>
      </c>
      <c r="G157" s="6"/>
      <c r="H157" s="6"/>
      <c r="I157" s="6"/>
      <c r="K157" s="6" t="str">
        <f>IF(Accounts!A52&lt;&gt;"",Accounts!A52,"")</f>
        <v/>
      </c>
      <c r="L157" s="6"/>
      <c r="M157" s="6"/>
      <c r="N157" s="6"/>
    </row>
    <row r="158" spans="1:14" x14ac:dyDescent="0.2">
      <c r="A158" s="8" t="str">
        <f>IF(B158&lt;&gt;"","OB","")</f>
        <v/>
      </c>
      <c r="B158" s="9" t="str">
        <f>IF(Accounts!B50&lt;&gt;"",Accounts!B50,"")</f>
        <v/>
      </c>
      <c r="C158" s="8" t="str">
        <f>IF(D158&lt;&gt;"","OB","")</f>
        <v/>
      </c>
      <c r="D158" s="10" t="str">
        <f>IF(Accounts!C50&lt;&gt;"",Accounts!C50,"")</f>
        <v/>
      </c>
      <c r="F158" s="8" t="str">
        <f>IF(G158&lt;&gt;"","OB","")</f>
        <v/>
      </c>
      <c r="G158" s="9" t="str">
        <f>IF(Accounts!B51&lt;&gt;"",Accounts!B51,"")</f>
        <v/>
      </c>
      <c r="H158" s="8" t="str">
        <f>IF(I158&lt;&gt;"","OB","")</f>
        <v/>
      </c>
      <c r="I158" s="10" t="str">
        <f>IF(Accounts!C51&lt;&gt;"",Accounts!C51,"")</f>
        <v/>
      </c>
      <c r="K158" s="8" t="str">
        <f>IF(L158&lt;&gt;"","OB","")</f>
        <v/>
      </c>
      <c r="L158" s="9" t="str">
        <f>IF(Accounts!B52&lt;&gt;"",Accounts!B52,"")</f>
        <v/>
      </c>
      <c r="M158" s="8" t="str">
        <f>IF(N158&lt;&gt;"","OB","")</f>
        <v/>
      </c>
      <c r="N158" s="10" t="str">
        <f>IF(Accounts!C52&lt;&gt;"",Accounts!C52,"")</f>
        <v/>
      </c>
    </row>
    <row r="159" spans="1:14" x14ac:dyDescent="0.2">
      <c r="A159" s="11"/>
      <c r="B159" s="12"/>
      <c r="C159" s="11"/>
      <c r="D159" s="13"/>
      <c r="F159" s="11"/>
      <c r="G159" s="12"/>
      <c r="H159" s="11"/>
      <c r="I159" s="13"/>
      <c r="K159" s="11"/>
      <c r="L159" s="12"/>
      <c r="M159" s="11"/>
      <c r="N159" s="13"/>
    </row>
    <row r="160" spans="1:14" x14ac:dyDescent="0.2">
      <c r="A160" s="11"/>
      <c r="B160" s="12"/>
      <c r="C160" s="11"/>
      <c r="D160" s="13"/>
      <c r="F160" s="11"/>
      <c r="G160" s="12"/>
      <c r="H160" s="11"/>
      <c r="I160" s="13"/>
      <c r="K160" s="11"/>
      <c r="L160" s="12"/>
      <c r="M160" s="11"/>
      <c r="N160" s="13"/>
    </row>
    <row r="161" spans="1:14" x14ac:dyDescent="0.2">
      <c r="A161" s="7" t="str">
        <f>IF(B161&lt;&gt;"","EB","")</f>
        <v/>
      </c>
      <c r="B161" s="14" t="str">
        <f>IF(SUM(D158:D160)&gt;SUM(B158:B160),SUM(D158:D160)-SUM(B158:B160),"")</f>
        <v/>
      </c>
      <c r="C161" s="7" t="str">
        <f>IF(D161&lt;&gt;"","EB","")</f>
        <v/>
      </c>
      <c r="D161" s="15" t="str">
        <f>IF(SUM(B158:B160)&gt;SUM(D158:D160),SUM(B158:B160)-SUM(D158:D160),"")</f>
        <v/>
      </c>
      <c r="F161" s="7" t="str">
        <f>IF(G161&lt;&gt;"","EB","")</f>
        <v/>
      </c>
      <c r="G161" s="14" t="str">
        <f>IF(SUM(I158:I160)&gt;SUM(G158:G160),SUM(I158:I160)-SUM(G158:G160),"")</f>
        <v/>
      </c>
      <c r="H161" s="7" t="str">
        <f>IF(I161&lt;&gt;"","EB","")</f>
        <v/>
      </c>
      <c r="I161" s="15" t="str">
        <f>IF(SUM(G158:G160)&gt;SUM(I158:I160),SUM(G158:G160)-SUM(I158:I160),"")</f>
        <v/>
      </c>
      <c r="K161" s="7" t="str">
        <f>IF(L161&lt;&gt;"","EB","")</f>
        <v/>
      </c>
      <c r="L161" s="14" t="str">
        <f>IF(SUM(N158:N160)&gt;SUM(L158:L160),SUM(N158:N160)-SUM(L158:L160),"")</f>
        <v/>
      </c>
      <c r="M161" s="7" t="str">
        <f>IF(N161&lt;&gt;"","EB","")</f>
        <v/>
      </c>
      <c r="N161" s="15" t="str">
        <f>IF(SUM(L158:L160)&gt;SUM(N158:N160),SUM(L158:L160)-SUM(N158:N160),"")</f>
        <v/>
      </c>
    </row>
    <row r="162" spans="1:14" ht="13.5" thickBot="1" x14ac:dyDescent="0.25">
      <c r="A162" s="16"/>
      <c r="B162" s="17" t="str">
        <f>IF(A157&lt;&gt;"",SUM(B158:B161),"")</f>
        <v/>
      </c>
      <c r="C162" s="16"/>
      <c r="D162" s="18" t="str">
        <f>IF(A157&lt;&gt;"",SUM(D158:D161),"")</f>
        <v/>
      </c>
      <c r="F162" s="16"/>
      <c r="G162" s="17" t="str">
        <f>IF(F157&lt;&gt;"",SUM(G158:G161),"")</f>
        <v/>
      </c>
      <c r="H162" s="16"/>
      <c r="I162" s="18" t="str">
        <f>IF(F157&lt;&gt;"",SUM(I158:I161),"")</f>
        <v/>
      </c>
      <c r="K162" s="16"/>
      <c r="L162" s="17" t="str">
        <f>IF(K157&lt;&gt;"",SUM(L158:L161),"")</f>
        <v/>
      </c>
      <c r="M162" s="16"/>
      <c r="N162" s="18" t="str">
        <f>IF(K157&lt;&gt;"",SUM(N158:N161),"")</f>
        <v/>
      </c>
    </row>
    <row r="163" spans="1:14" ht="13.5" thickTop="1" x14ac:dyDescent="0.2"/>
  </sheetData>
  <mergeCells count="48">
    <mergeCell ref="A148:D148"/>
    <mergeCell ref="F148:I148"/>
    <mergeCell ref="K148:N148"/>
    <mergeCell ref="A157:D157"/>
    <mergeCell ref="F157:I157"/>
    <mergeCell ref="K157:N157"/>
    <mergeCell ref="A125:D125"/>
    <mergeCell ref="F125:I125"/>
    <mergeCell ref="K125:N125"/>
    <mergeCell ref="A136:D136"/>
    <mergeCell ref="F136:I136"/>
    <mergeCell ref="K136:N136"/>
    <mergeCell ref="A106:D106"/>
    <mergeCell ref="F106:I106"/>
    <mergeCell ref="K106:N106"/>
    <mergeCell ref="A116:D116"/>
    <mergeCell ref="F116:I116"/>
    <mergeCell ref="K116:N116"/>
    <mergeCell ref="A86:D86"/>
    <mergeCell ref="F86:I86"/>
    <mergeCell ref="K86:N86"/>
    <mergeCell ref="A96:D96"/>
    <mergeCell ref="F96:I96"/>
    <mergeCell ref="K96:N96"/>
    <mergeCell ref="A66:D66"/>
    <mergeCell ref="F66:I66"/>
    <mergeCell ref="K66:N66"/>
    <mergeCell ref="A76:D76"/>
    <mergeCell ref="F76:I76"/>
    <mergeCell ref="K76:N76"/>
    <mergeCell ref="A46:D46"/>
    <mergeCell ref="F46:I46"/>
    <mergeCell ref="K46:N46"/>
    <mergeCell ref="A56:D56"/>
    <mergeCell ref="F56:I56"/>
    <mergeCell ref="K56:N56"/>
    <mergeCell ref="A26:D26"/>
    <mergeCell ref="F26:I26"/>
    <mergeCell ref="K26:N26"/>
    <mergeCell ref="A36:D36"/>
    <mergeCell ref="F36:I36"/>
    <mergeCell ref="K36:N36"/>
    <mergeCell ref="A1:D1"/>
    <mergeCell ref="F1:I1"/>
    <mergeCell ref="K1:N1"/>
    <mergeCell ref="A14:D14"/>
    <mergeCell ref="F14:I14"/>
    <mergeCell ref="K14:N14"/>
  </mergeCells>
  <printOptions horizontalCentered="1" verticalCentered="1"/>
  <pageMargins left="0.39370078740157483" right="0.39370078740157483" top="0.59055118110236227" bottom="0.39370078740157483" header="0.51181102362204722" footer="0.51181102362204722"/>
  <pageSetup paperSize="9" scale="90" orientation="portrait" horizontalDpi="300" verticalDpi="300" r:id="rId1"/>
  <headerFooter alignWithMargins="0">
    <oddHeader>&amp;L&amp;F&amp;R&amp;A</oddHeader>
  </headerFooter>
  <rowBreaks count="3" manualBreakCount="3">
    <brk id="55" max="16383" man="1"/>
    <brk id="95" max="16383" man="1"/>
    <brk id="1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Accounts</vt:lpstr>
      <vt:lpstr>General ledger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Pontz Catherine</dc:creator>
  <cp:lastModifiedBy>Pontz Catherine</cp:lastModifiedBy>
  <dcterms:created xsi:type="dcterms:W3CDTF">2024-11-08T13:14:26Z</dcterms:created>
  <dcterms:modified xsi:type="dcterms:W3CDTF">2024-11-08T13:14:57Z</dcterms:modified>
</cp:coreProperties>
</file>