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ssoit-my.sharepoint.com/personal/benoit_zuber_hes-so_ch/Documents/comptabilité financière/introduction, bilan, resultat/opération sur le résultat/"/>
    </mc:Choice>
  </mc:AlternateContent>
  <xr:revisionPtr revIDLastSave="3" documentId="8_{C485556D-2A54-4EE5-826A-E526855C9941}" xr6:coauthVersionLast="47" xr6:coauthVersionMax="47" xr10:uidLastSave="{C1767950-2A44-4811-82F3-0F4008A18627}"/>
  <bookViews>
    <workbookView xWindow="-120" yWindow="-120" windowWidth="29040" windowHeight="15990" activeTab="2" xr2:uid="{00000000-000D-0000-FFFF-FFFF00000000}"/>
  </bookViews>
  <sheets>
    <sheet name="Balance des comptes" sheetId="1" r:id="rId1"/>
    <sheet name="Grand Livre base de travail" sheetId="8" r:id="rId2"/>
    <sheet name="Résulta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9" i="8" l="1"/>
  <c r="M89" i="8" s="1"/>
  <c r="L89" i="8"/>
  <c r="L90" i="8" s="1"/>
  <c r="I83" i="8"/>
  <c r="H83" i="8" s="1"/>
  <c r="G83" i="8"/>
  <c r="I89" i="8" s="1"/>
  <c r="H89" i="8" s="1"/>
  <c r="F83" i="8"/>
  <c r="D83" i="8"/>
  <c r="C83" i="8"/>
  <c r="B83" i="8"/>
  <c r="B89" i="8" s="1"/>
  <c r="A89" i="8" s="1"/>
  <c r="F82" i="8"/>
  <c r="A82" i="8"/>
  <c r="G79" i="8"/>
  <c r="F79" i="8" s="1"/>
  <c r="N73" i="8"/>
  <c r="M73" i="8"/>
  <c r="L73" i="8"/>
  <c r="K73" i="8" s="1"/>
  <c r="I73" i="8"/>
  <c r="H73" i="8" s="1"/>
  <c r="G73" i="8"/>
  <c r="I79" i="8" s="1"/>
  <c r="H79" i="8" s="1"/>
  <c r="F73" i="8"/>
  <c r="D73" i="8"/>
  <c r="C73" i="8"/>
  <c r="B73" i="8"/>
  <c r="A73" i="8" s="1"/>
  <c r="K72" i="8"/>
  <c r="F72" i="8"/>
  <c r="A72" i="8"/>
  <c r="L69" i="8"/>
  <c r="K69" i="8" s="1"/>
  <c r="B69" i="8"/>
  <c r="A69" i="8" s="1"/>
  <c r="N63" i="8"/>
  <c r="N69" i="8" s="1"/>
  <c r="M63" i="8"/>
  <c r="L63" i="8"/>
  <c r="K63" i="8"/>
  <c r="I63" i="8"/>
  <c r="G69" i="8" s="1"/>
  <c r="H63" i="8"/>
  <c r="G63" i="8"/>
  <c r="F63" i="8" s="1"/>
  <c r="D63" i="8"/>
  <c r="D69" i="8" s="1"/>
  <c r="C69" i="8" s="1"/>
  <c r="C63" i="8"/>
  <c r="B63" i="8"/>
  <c r="A63" i="8"/>
  <c r="K62" i="8"/>
  <c r="F62" i="8"/>
  <c r="A62" i="8"/>
  <c r="L60" i="8"/>
  <c r="I60" i="8"/>
  <c r="I59" i="8"/>
  <c r="H59" i="8" s="1"/>
  <c r="N53" i="8"/>
  <c r="M53" i="8" s="1"/>
  <c r="L53" i="8"/>
  <c r="K53" i="8" s="1"/>
  <c r="I53" i="8"/>
  <c r="G59" i="8" s="1"/>
  <c r="F59" i="8" s="1"/>
  <c r="H53" i="8"/>
  <c r="G53" i="8"/>
  <c r="F53" i="8"/>
  <c r="D53" i="8"/>
  <c r="C53" i="8" s="1"/>
  <c r="B53" i="8"/>
  <c r="K52" i="8"/>
  <c r="N60" i="8" s="1"/>
  <c r="F52" i="8"/>
  <c r="G60" i="8" s="1"/>
  <c r="A52" i="8"/>
  <c r="L50" i="8"/>
  <c r="N49" i="8"/>
  <c r="M49" i="8" s="1"/>
  <c r="L49" i="8"/>
  <c r="K49" i="8"/>
  <c r="D49" i="8"/>
  <c r="C49" i="8" s="1"/>
  <c r="B49" i="8"/>
  <c r="B50" i="8" s="1"/>
  <c r="A49" i="8"/>
  <c r="N43" i="8"/>
  <c r="M43" i="8"/>
  <c r="L43" i="8"/>
  <c r="K43" i="8"/>
  <c r="I43" i="8"/>
  <c r="G49" i="8" s="1"/>
  <c r="F49" i="8" s="1"/>
  <c r="G43" i="8"/>
  <c r="I49" i="8" s="1"/>
  <c r="H49" i="8" s="1"/>
  <c r="F43" i="8"/>
  <c r="D43" i="8"/>
  <c r="C43" i="8"/>
  <c r="B43" i="8"/>
  <c r="A43" i="8"/>
  <c r="F42" i="8"/>
  <c r="A42" i="8"/>
  <c r="D50" i="8" s="1"/>
  <c r="N40" i="8"/>
  <c r="L40" i="8"/>
  <c r="G40" i="8"/>
  <c r="N39" i="8"/>
  <c r="M39" i="8" s="1"/>
  <c r="L39" i="8"/>
  <c r="K39" i="8"/>
  <c r="D39" i="8"/>
  <c r="C39" i="8" s="1"/>
  <c r="B39" i="8"/>
  <c r="A39" i="8"/>
  <c r="N33" i="8"/>
  <c r="M33" i="8"/>
  <c r="L33" i="8"/>
  <c r="K33" i="8"/>
  <c r="I33" i="8"/>
  <c r="G39" i="8" s="1"/>
  <c r="F39" i="8" s="1"/>
  <c r="G33" i="8"/>
  <c r="I39" i="8" s="1"/>
  <c r="H39" i="8" s="1"/>
  <c r="F33" i="8"/>
  <c r="D33" i="8"/>
  <c r="C33" i="8"/>
  <c r="B33" i="8"/>
  <c r="A33" i="8"/>
  <c r="K32" i="8"/>
  <c r="F32" i="8"/>
  <c r="I40" i="8" s="1"/>
  <c r="A32" i="8"/>
  <c r="B40" i="8" s="1"/>
  <c r="L29" i="8"/>
  <c r="K29" i="8" s="1"/>
  <c r="B29" i="8"/>
  <c r="A29" i="8" s="1"/>
  <c r="N23" i="8"/>
  <c r="M23" i="8" s="1"/>
  <c r="L23" i="8"/>
  <c r="N29" i="8" s="1"/>
  <c r="K23" i="8"/>
  <c r="I23" i="8"/>
  <c r="H23" i="8"/>
  <c r="G23" i="8"/>
  <c r="F23" i="8" s="1"/>
  <c r="D23" i="8"/>
  <c r="C23" i="8" s="1"/>
  <c r="B23" i="8"/>
  <c r="D29" i="8" s="1"/>
  <c r="C29" i="8" s="1"/>
  <c r="A23" i="8"/>
  <c r="K22" i="8"/>
  <c r="F22" i="8"/>
  <c r="A22" i="8"/>
  <c r="N19" i="8"/>
  <c r="M19" i="8" s="1"/>
  <c r="D19" i="8"/>
  <c r="D20" i="8" s="1"/>
  <c r="N13" i="8"/>
  <c r="L19" i="8" s="1"/>
  <c r="K19" i="8" s="1"/>
  <c r="M13" i="8"/>
  <c r="L13" i="8"/>
  <c r="K13" i="8" s="1"/>
  <c r="I13" i="8"/>
  <c r="I19" i="8" s="1"/>
  <c r="H19" i="8" s="1"/>
  <c r="H13" i="8"/>
  <c r="G13" i="8"/>
  <c r="F13" i="8"/>
  <c r="D13" i="8"/>
  <c r="B19" i="8" s="1"/>
  <c r="A19" i="8" s="1"/>
  <c r="C13" i="8"/>
  <c r="B13" i="8"/>
  <c r="A13" i="8" s="1"/>
  <c r="K12" i="8"/>
  <c r="N20" i="8" s="1"/>
  <c r="F12" i="8"/>
  <c r="A12" i="8"/>
  <c r="N9" i="8"/>
  <c r="M9" i="8" s="1"/>
  <c r="D9" i="8"/>
  <c r="C9" i="8" s="1"/>
  <c r="N2" i="8"/>
  <c r="L9" i="8" s="1"/>
  <c r="K9" i="8" s="1"/>
  <c r="M2" i="8"/>
  <c r="L2" i="8"/>
  <c r="K2" i="8"/>
  <c r="I2" i="8"/>
  <c r="H2" i="8" s="1"/>
  <c r="G2" i="8"/>
  <c r="F2" i="8" s="1"/>
  <c r="D2" i="8"/>
  <c r="B9" i="8" s="1"/>
  <c r="C2" i="8"/>
  <c r="B2" i="8"/>
  <c r="A2" i="8"/>
  <c r="K1" i="8"/>
  <c r="N10" i="8" s="1"/>
  <c r="F1" i="8"/>
  <c r="A1" i="8"/>
  <c r="B30" i="1"/>
  <c r="C30" i="1"/>
  <c r="N90" i="8" l="1"/>
  <c r="I80" i="8"/>
  <c r="L70" i="8"/>
  <c r="I50" i="8"/>
  <c r="D30" i="8"/>
  <c r="L30" i="8"/>
  <c r="C19" i="8"/>
  <c r="D10" i="8"/>
  <c r="I20" i="8"/>
  <c r="M29" i="8"/>
  <c r="N30" i="8"/>
  <c r="G70" i="8"/>
  <c r="F69" i="8"/>
  <c r="N70" i="8"/>
  <c r="M69" i="8"/>
  <c r="I90" i="8"/>
  <c r="A9" i="8"/>
  <c r="B10" i="8"/>
  <c r="B20" i="8"/>
  <c r="D70" i="8"/>
  <c r="N50" i="8"/>
  <c r="I69" i="8"/>
  <c r="G80" i="8"/>
  <c r="G9" i="8"/>
  <c r="H33" i="8"/>
  <c r="H43" i="8"/>
  <c r="B59" i="8"/>
  <c r="A59" i="8" s="1"/>
  <c r="L59" i="8"/>
  <c r="K59" i="8" s="1"/>
  <c r="D89" i="8"/>
  <c r="G19" i="8"/>
  <c r="F19" i="8" s="1"/>
  <c r="B90" i="8"/>
  <c r="G29" i="8"/>
  <c r="F29" i="8" s="1"/>
  <c r="D59" i="8"/>
  <c r="C59" i="8" s="1"/>
  <c r="B79" i="8"/>
  <c r="A79" i="8" s="1"/>
  <c r="L79" i="8"/>
  <c r="K79" i="8" s="1"/>
  <c r="G89" i="8"/>
  <c r="F89" i="8" s="1"/>
  <c r="B30" i="8"/>
  <c r="G20" i="8"/>
  <c r="L10" i="8"/>
  <c r="D40" i="8"/>
  <c r="A53" i="8"/>
  <c r="L20" i="8"/>
  <c r="I29" i="8"/>
  <c r="H29" i="8" s="1"/>
  <c r="G50" i="8"/>
  <c r="B70" i="8"/>
  <c r="D79" i="8"/>
  <c r="N79" i="8"/>
  <c r="I9" i="8"/>
  <c r="H9" i="8" s="1"/>
  <c r="N59" i="8"/>
  <c r="M59" i="8" s="1"/>
  <c r="A83" i="8"/>
  <c r="K89" i="8"/>
  <c r="G90" i="8" l="1"/>
  <c r="B80" i="8"/>
  <c r="D60" i="8"/>
  <c r="G30" i="8"/>
  <c r="B60" i="8"/>
  <c r="D90" i="8"/>
  <c r="C89" i="8"/>
  <c r="D80" i="8"/>
  <c r="C79" i="8"/>
  <c r="G10" i="8"/>
  <c r="F9" i="8"/>
  <c r="M79" i="8"/>
  <c r="N80" i="8"/>
  <c r="I10" i="8"/>
  <c r="L80" i="8"/>
  <c r="H69" i="8"/>
  <c r="I70" i="8"/>
  <c r="I30" i="8"/>
</calcChain>
</file>

<file path=xl/sharedStrings.xml><?xml version="1.0" encoding="utf-8"?>
<sst xmlns="http://schemas.openxmlformats.org/spreadsheetml/2006/main" count="27" uniqueCount="27">
  <si>
    <t>Débit</t>
  </si>
  <si>
    <t>Crédit</t>
  </si>
  <si>
    <t>Capital</t>
  </si>
  <si>
    <t>Total</t>
  </si>
  <si>
    <t>Electricité</t>
  </si>
  <si>
    <t>Publicité</t>
  </si>
  <si>
    <t>Véhicules</t>
  </si>
  <si>
    <t>Hypothèque BCV</t>
  </si>
  <si>
    <t>Ordinateurs</t>
  </si>
  <si>
    <t>Mobilier commercial</t>
  </si>
  <si>
    <t>Charges et produits exceptionnels</t>
  </si>
  <si>
    <t>Caisse</t>
  </si>
  <si>
    <t>Poste</t>
  </si>
  <si>
    <t>Banque X</t>
  </si>
  <si>
    <t>Immeuble locatif</t>
  </si>
  <si>
    <t>Salaires</t>
  </si>
  <si>
    <t>Charges immeubles</t>
  </si>
  <si>
    <t>Amortissements</t>
  </si>
  <si>
    <t>Honoraires</t>
  </si>
  <si>
    <t>Frais et entretien véhicules</t>
  </si>
  <si>
    <t>Créancier informatique</t>
  </si>
  <si>
    <t>Intérêt et frais</t>
  </si>
  <si>
    <t xml:space="preserve">Bilan final </t>
  </si>
  <si>
    <t>Résultat</t>
  </si>
  <si>
    <t>Clients - créances commerciales</t>
  </si>
  <si>
    <t>Débiteurs - créances diverses</t>
  </si>
  <si>
    <t>Créanciers - dettes divers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</si>
</sst>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0" fillId="0" borderId="0" xfId="1" applyFont="1"/>
    <xf numFmtId="4" fontId="0" fillId="0" borderId="0" xfId="0" applyNumberForma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2" fillId="0" borderId="5" xfId="0" applyNumberFormat="1" applyFont="1" applyBorder="1" applyAlignment="1">
      <alignment wrapText="1"/>
    </xf>
    <xf numFmtId="4" fontId="2" fillId="0" borderId="3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  <xf numFmtId="4" fontId="2" fillId="0" borderId="0" xfId="0" applyNumberFormat="1" applyFont="1" applyAlignment="1">
      <alignment wrapText="1"/>
    </xf>
    <xf numFmtId="4" fontId="2" fillId="0" borderId="7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164" fontId="0" fillId="0" borderId="1" xfId="1" applyFont="1" applyBorder="1"/>
    <xf numFmtId="0" fontId="0" fillId="0" borderId="0" xfId="0" applyAlignment="1">
      <alignment horizontal="centerContinuous"/>
    </xf>
    <xf numFmtId="4" fontId="0" fillId="0" borderId="0" xfId="0" applyNumberFormat="1" applyAlignment="1">
      <alignment horizontal="centerContinuous"/>
    </xf>
    <xf numFmtId="0" fontId="4" fillId="0" borderId="0" xfId="0" applyFont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0" fontId="4" fillId="0" borderId="2" xfId="0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0" fontId="4" fillId="0" borderId="3" xfId="0" applyFont="1" applyBorder="1"/>
    <xf numFmtId="4" fontId="4" fillId="0" borderId="5" xfId="0" applyNumberFormat="1" applyFont="1" applyBorder="1"/>
    <xf numFmtId="4" fontId="4" fillId="0" borderId="3" xfId="0" applyNumberFormat="1" applyFont="1" applyBorder="1"/>
    <xf numFmtId="0" fontId="4" fillId="0" borderId="1" xfId="0" applyFont="1" applyBorder="1"/>
    <xf numFmtId="4" fontId="4" fillId="0" borderId="7" xfId="0" applyNumberFormat="1" applyFont="1" applyBorder="1"/>
    <xf numFmtId="4" fontId="4" fillId="0" borderId="1" xfId="0" applyNumberFormat="1" applyFont="1" applyBorder="1"/>
    <xf numFmtId="0" fontId="5" fillId="0" borderId="0" xfId="0" applyFont="1" applyAlignment="1">
      <alignment horizontal="centerContinuous"/>
    </xf>
    <xf numFmtId="0" fontId="5" fillId="0" borderId="2" xfId="0" applyFont="1" applyBorder="1"/>
    <xf numFmtId="4" fontId="5" fillId="0" borderId="4" xfId="0" applyNumberFormat="1" applyFont="1" applyBorder="1"/>
    <xf numFmtId="4" fontId="5" fillId="0" borderId="2" xfId="0" applyNumberFormat="1" applyFont="1" applyBorder="1"/>
    <xf numFmtId="0" fontId="5" fillId="0" borderId="3" xfId="0" applyFont="1" applyBorder="1"/>
    <xf numFmtId="4" fontId="5" fillId="0" borderId="5" xfId="0" applyNumberFormat="1" applyFont="1" applyBorder="1"/>
    <xf numFmtId="4" fontId="5" fillId="0" borderId="3" xfId="0" applyNumberFormat="1" applyFont="1" applyBorder="1"/>
    <xf numFmtId="0" fontId="5" fillId="0" borderId="0" xfId="0" applyFont="1"/>
    <xf numFmtId="4" fontId="5" fillId="0" borderId="6" xfId="0" applyNumberFormat="1" applyFont="1" applyBorder="1"/>
    <xf numFmtId="4" fontId="5" fillId="0" borderId="0" xfId="0" applyNumberFormat="1" applyFont="1"/>
    <xf numFmtId="0" fontId="5" fillId="0" borderId="1" xfId="0" applyFont="1" applyBorder="1"/>
    <xf numFmtId="4" fontId="5" fillId="0" borderId="7" xfId="0" applyNumberFormat="1" applyFont="1" applyBorder="1"/>
    <xf numFmtId="4" fontId="5" fillId="0" borderId="1" xfId="0" applyNumberFormat="1" applyFont="1" applyBorder="1"/>
    <xf numFmtId="0" fontId="2" fillId="0" borderId="8" xfId="0" applyFont="1" applyBorder="1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31"/>
  <sheetViews>
    <sheetView workbookViewId="0">
      <selection activeCell="A16" sqref="A16"/>
    </sheetView>
  </sheetViews>
  <sheetFormatPr baseColWidth="10" defaultRowHeight="12.75" x14ac:dyDescent="0.2"/>
  <cols>
    <col min="1" max="1" width="42" customWidth="1"/>
  </cols>
  <sheetData>
    <row r="2" spans="1:3" x14ac:dyDescent="0.2">
      <c r="B2" s="16" t="s">
        <v>0</v>
      </c>
      <c r="C2" s="16" t="s">
        <v>1</v>
      </c>
    </row>
    <row r="3" spans="1:3" ht="12.75" customHeight="1" x14ac:dyDescent="0.2">
      <c r="A3" t="s">
        <v>11</v>
      </c>
      <c r="B3" s="2">
        <v>14000</v>
      </c>
      <c r="C3" s="2"/>
    </row>
    <row r="4" spans="1:3" x14ac:dyDescent="0.2">
      <c r="A4" t="s">
        <v>12</v>
      </c>
      <c r="B4" s="2">
        <v>28000</v>
      </c>
      <c r="C4" s="2"/>
    </row>
    <row r="5" spans="1:3" x14ac:dyDescent="0.2">
      <c r="A5" t="s">
        <v>13</v>
      </c>
      <c r="B5" s="2">
        <v>39500</v>
      </c>
      <c r="C5" s="2"/>
    </row>
    <row r="6" spans="1:3" x14ac:dyDescent="0.2">
      <c r="A6" t="s">
        <v>24</v>
      </c>
      <c r="B6" s="2">
        <v>13500</v>
      </c>
      <c r="C6" s="2"/>
    </row>
    <row r="7" spans="1:3" x14ac:dyDescent="0.2">
      <c r="A7" t="s">
        <v>25</v>
      </c>
      <c r="B7" s="2">
        <v>9450</v>
      </c>
      <c r="C7" s="2"/>
    </row>
    <row r="8" spans="1:3" x14ac:dyDescent="0.2">
      <c r="B8" s="2"/>
      <c r="C8" s="2"/>
    </row>
    <row r="9" spans="1:3" x14ac:dyDescent="0.2">
      <c r="A9" t="s">
        <v>6</v>
      </c>
      <c r="B9" s="2">
        <v>23000</v>
      </c>
      <c r="C9" s="2"/>
    </row>
    <row r="10" spans="1:3" x14ac:dyDescent="0.2">
      <c r="A10" t="s">
        <v>8</v>
      </c>
      <c r="B10" s="2">
        <v>4500</v>
      </c>
      <c r="C10" s="2"/>
    </row>
    <row r="11" spans="1:3" x14ac:dyDescent="0.2">
      <c r="A11" t="s">
        <v>9</v>
      </c>
      <c r="B11" s="2">
        <v>20500</v>
      </c>
      <c r="C11" s="2"/>
    </row>
    <row r="12" spans="1:3" x14ac:dyDescent="0.2">
      <c r="A12" t="s">
        <v>14</v>
      </c>
      <c r="B12" s="2">
        <v>250000</v>
      </c>
      <c r="C12" s="2"/>
    </row>
    <row r="13" spans="1:3" x14ac:dyDescent="0.2">
      <c r="B13" s="2"/>
      <c r="C13" s="2"/>
    </row>
    <row r="14" spans="1:3" x14ac:dyDescent="0.2">
      <c r="B14" s="2"/>
      <c r="C14" s="2"/>
    </row>
    <row r="15" spans="1:3" x14ac:dyDescent="0.2">
      <c r="A15" t="s">
        <v>26</v>
      </c>
      <c r="B15" s="2"/>
      <c r="C15" s="2">
        <v>21000</v>
      </c>
    </row>
    <row r="16" spans="1:3" x14ac:dyDescent="0.2">
      <c r="A16" t="s">
        <v>7</v>
      </c>
      <c r="B16" s="2"/>
      <c r="C16" s="2">
        <v>180000</v>
      </c>
    </row>
    <row r="17" spans="1:3" x14ac:dyDescent="0.2">
      <c r="B17" s="2"/>
      <c r="C17" s="2"/>
    </row>
    <row r="18" spans="1:3" x14ac:dyDescent="0.2">
      <c r="A18" t="s">
        <v>2</v>
      </c>
      <c r="B18" s="2"/>
      <c r="C18" s="2">
        <v>201450</v>
      </c>
    </row>
    <row r="19" spans="1:3" x14ac:dyDescent="0.2">
      <c r="B19" s="2"/>
      <c r="C19" s="2"/>
    </row>
    <row r="20" spans="1:3" x14ac:dyDescent="0.2">
      <c r="B20" s="2"/>
      <c r="C20" s="2"/>
    </row>
    <row r="21" spans="1:3" x14ac:dyDescent="0.2">
      <c r="A21" t="s">
        <v>15</v>
      </c>
      <c r="B21" s="2"/>
      <c r="C21" s="2"/>
    </row>
    <row r="22" spans="1:3" x14ac:dyDescent="0.2">
      <c r="A22" t="s">
        <v>4</v>
      </c>
      <c r="B22" s="2"/>
      <c r="C22" s="2"/>
    </row>
    <row r="23" spans="1:3" x14ac:dyDescent="0.2">
      <c r="A23" t="s">
        <v>5</v>
      </c>
      <c r="B23" s="2"/>
      <c r="C23" s="2"/>
    </row>
    <row r="24" spans="1:3" x14ac:dyDescent="0.2">
      <c r="A24" t="s">
        <v>16</v>
      </c>
      <c r="B24" s="2"/>
      <c r="C24" s="2"/>
    </row>
    <row r="25" spans="1:3" x14ac:dyDescent="0.2">
      <c r="A25" t="s">
        <v>21</v>
      </c>
      <c r="B25" s="2"/>
      <c r="C25" s="2"/>
    </row>
    <row r="26" spans="1:3" x14ac:dyDescent="0.2">
      <c r="A26" t="s">
        <v>17</v>
      </c>
      <c r="B26" s="2"/>
      <c r="C26" s="2"/>
    </row>
    <row r="27" spans="1:3" x14ac:dyDescent="0.2">
      <c r="A27" t="s">
        <v>18</v>
      </c>
      <c r="B27" s="2"/>
      <c r="C27" s="2"/>
    </row>
    <row r="28" spans="1:3" x14ac:dyDescent="0.2">
      <c r="A28" t="s">
        <v>19</v>
      </c>
      <c r="B28" s="2"/>
      <c r="C28" s="2"/>
    </row>
    <row r="29" spans="1:3" x14ac:dyDescent="0.2">
      <c r="B29" s="2"/>
      <c r="C29" s="2"/>
    </row>
    <row r="30" spans="1:3" ht="13.5" thickBot="1" x14ac:dyDescent="0.25">
      <c r="A30" t="s">
        <v>3</v>
      </c>
      <c r="B30" s="17">
        <f>SUM(B3:B28)</f>
        <v>402450</v>
      </c>
      <c r="C30" s="17">
        <f>SUM(C3:C28)</f>
        <v>402450</v>
      </c>
    </row>
    <row r="31" spans="1:3" ht="13.5" thickTop="1" x14ac:dyDescent="0.2"/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B71C-67A7-4482-86AC-A022C60E5168}">
  <dimension ref="A1:N91"/>
  <sheetViews>
    <sheetView topLeftCell="A42" workbookViewId="0">
      <selection sqref="A1:D1"/>
    </sheetView>
  </sheetViews>
  <sheetFormatPr baseColWidth="10" defaultRowHeight="12.75" x14ac:dyDescent="0.2"/>
  <cols>
    <col min="1" max="1" width="3.28515625" style="6" customWidth="1"/>
    <col min="2" max="2" width="10.7109375" style="6" customWidth="1"/>
    <col min="3" max="3" width="3.28515625" style="6" customWidth="1"/>
    <col min="4" max="4" width="10.7109375" style="6" customWidth="1"/>
    <col min="5" max="5" width="4.7109375" style="1" customWidth="1"/>
    <col min="6" max="6" width="3.28515625" style="6" customWidth="1"/>
    <col min="7" max="7" width="10.7109375" style="6" customWidth="1"/>
    <col min="8" max="8" width="3.28515625" style="6" customWidth="1"/>
    <col min="9" max="9" width="10.7109375" style="6" customWidth="1"/>
    <col min="10" max="10" width="4.7109375" style="6" customWidth="1"/>
    <col min="11" max="11" width="3.28515625" style="6" customWidth="1"/>
    <col min="12" max="12" width="10.7109375" style="6" customWidth="1"/>
    <col min="13" max="13" width="3.28515625" style="6" customWidth="1"/>
    <col min="14" max="14" width="10.7109375" style="6" customWidth="1"/>
    <col min="15" max="16384" width="11.42578125" style="1"/>
  </cols>
  <sheetData>
    <row r="1" spans="1:14" ht="27.95" customHeight="1" thickBot="1" x14ac:dyDescent="0.25">
      <c r="A1" s="44" t="str">
        <f>IF('Balance des comptes'!A3&lt;&gt;"",'Balance des comptes'!A3,"")</f>
        <v>Caisse</v>
      </c>
      <c r="B1" s="44"/>
      <c r="C1" s="44"/>
      <c r="D1" s="44"/>
      <c r="F1" s="44" t="str">
        <f>IF('Balance des comptes'!A4&lt;&gt;"",'Balance des comptes'!A4,"")</f>
        <v>Poste</v>
      </c>
      <c r="G1" s="44"/>
      <c r="H1" s="44"/>
      <c r="I1" s="44"/>
      <c r="K1" s="44" t="str">
        <f>IF('Balance des comptes'!A5&lt;&gt;"",'Balance des comptes'!A5,"")</f>
        <v>Banque X</v>
      </c>
      <c r="L1" s="44"/>
      <c r="M1" s="44"/>
      <c r="N1" s="44"/>
    </row>
    <row r="2" spans="1:14" x14ac:dyDescent="0.2">
      <c r="A2" s="4" t="str">
        <f>IF(B2&lt;&gt;"","SI","")</f>
        <v>SI</v>
      </c>
      <c r="B2" s="8">
        <f>IF('Balance des comptes'!B3&lt;&gt;"",'Balance des comptes'!B3,"")</f>
        <v>14000</v>
      </c>
      <c r="C2" s="4" t="str">
        <f>IF(D2&lt;&gt;"","SI","")</f>
        <v/>
      </c>
      <c r="D2" s="9" t="str">
        <f>IF('Balance des comptes'!C3&lt;&gt;"",'Balance des comptes'!C3,"")</f>
        <v/>
      </c>
      <c r="F2" s="4" t="str">
        <f>IF(G2&lt;&gt;"","SI","")</f>
        <v>SI</v>
      </c>
      <c r="G2" s="8">
        <f>IF('Balance des comptes'!B4&lt;&gt;"",'Balance des comptes'!B4,"")</f>
        <v>28000</v>
      </c>
      <c r="H2" s="4" t="str">
        <f>IF(I2&lt;&gt;"","SI","")</f>
        <v/>
      </c>
      <c r="I2" s="9" t="str">
        <f>IF('Balance des comptes'!C4&lt;&gt;"",'Balance des comptes'!C4,"")</f>
        <v/>
      </c>
      <c r="K2" s="4" t="str">
        <f>IF(L2&lt;&gt;"","SI","")</f>
        <v>SI</v>
      </c>
      <c r="L2" s="8">
        <f>IF('Balance des comptes'!B5&lt;&gt;"",'Balance des comptes'!B5,"")</f>
        <v>39500</v>
      </c>
      <c r="M2" s="4" t="str">
        <f>IF(N2&lt;&gt;"","SI","")</f>
        <v/>
      </c>
      <c r="N2" s="9" t="str">
        <f>IF('Balance des comptes'!C5&lt;&gt;"",'Balance des comptes'!C5,"")</f>
        <v/>
      </c>
    </row>
    <row r="3" spans="1:14" x14ac:dyDescent="0.2">
      <c r="A3" s="5"/>
      <c r="B3" s="10"/>
      <c r="C3" s="5"/>
      <c r="D3" s="11"/>
      <c r="F3" s="5"/>
      <c r="G3" s="10"/>
      <c r="H3" s="5"/>
      <c r="I3" s="11"/>
      <c r="K3" s="5"/>
      <c r="L3" s="10"/>
      <c r="M3" s="5"/>
      <c r="N3" s="11"/>
    </row>
    <row r="4" spans="1:14" x14ac:dyDescent="0.2">
      <c r="A4" s="5"/>
      <c r="B4" s="10"/>
      <c r="C4" s="5"/>
      <c r="D4" s="11"/>
      <c r="F4" s="5"/>
      <c r="G4" s="10"/>
      <c r="H4" s="5"/>
      <c r="I4" s="11"/>
      <c r="K4" s="5"/>
      <c r="L4" s="10"/>
      <c r="M4" s="5"/>
      <c r="N4" s="11"/>
    </row>
    <row r="5" spans="1:14" x14ac:dyDescent="0.2">
      <c r="A5" s="5"/>
      <c r="B5" s="10"/>
      <c r="C5" s="5"/>
      <c r="D5" s="11"/>
      <c r="F5" s="5"/>
      <c r="G5" s="10"/>
      <c r="H5" s="5"/>
      <c r="I5" s="11"/>
      <c r="K5" s="5"/>
      <c r="L5" s="10"/>
      <c r="M5" s="5"/>
      <c r="N5" s="11"/>
    </row>
    <row r="6" spans="1:14" x14ac:dyDescent="0.2">
      <c r="A6" s="5"/>
      <c r="B6" s="10"/>
      <c r="C6" s="5"/>
      <c r="D6" s="11"/>
      <c r="F6" s="5"/>
      <c r="G6" s="10"/>
      <c r="H6" s="5"/>
      <c r="I6" s="11"/>
      <c r="K6" s="5"/>
      <c r="L6" s="10"/>
      <c r="M6" s="5"/>
      <c r="N6" s="11"/>
    </row>
    <row r="7" spans="1:14" x14ac:dyDescent="0.2">
      <c r="A7" s="5"/>
      <c r="B7" s="10"/>
      <c r="C7" s="5"/>
      <c r="D7" s="11"/>
      <c r="F7" s="5"/>
      <c r="G7" s="10"/>
      <c r="H7" s="5"/>
      <c r="I7" s="11"/>
      <c r="K7" s="5"/>
      <c r="L7" s="10"/>
      <c r="M7" s="5"/>
      <c r="N7" s="11"/>
    </row>
    <row r="8" spans="1:14" x14ac:dyDescent="0.2">
      <c r="A8" s="5"/>
      <c r="B8" s="10"/>
      <c r="C8" s="5"/>
      <c r="D8" s="11"/>
      <c r="F8" s="5"/>
      <c r="G8" s="10"/>
      <c r="H8" s="5"/>
      <c r="I8" s="11"/>
      <c r="K8" s="5"/>
      <c r="L8" s="10"/>
      <c r="M8" s="5"/>
      <c r="N8" s="11"/>
    </row>
    <row r="9" spans="1:14" ht="12.75" customHeight="1" x14ac:dyDescent="0.2">
      <c r="A9" s="6" t="str">
        <f>IF(B9&lt;&gt;"","SF","")</f>
        <v/>
      </c>
      <c r="B9" s="12" t="str">
        <f>IF(SUM(D2:D8)&gt;SUM(B2:B8),SUM(D2:D8)-SUM(B2:B8),"")</f>
        <v/>
      </c>
      <c r="C9" s="6" t="str">
        <f>IF(D9&lt;&gt;"","SF","")</f>
        <v>SF</v>
      </c>
      <c r="D9" s="13">
        <f>IF(SUM(B2:B8)&gt;SUM(D2:D8),SUM(B2:B8)-SUM(D2:D8),"")</f>
        <v>14000</v>
      </c>
      <c r="F9" s="6" t="str">
        <f>IF(G9&lt;&gt;"","SF","")</f>
        <v/>
      </c>
      <c r="G9" s="12" t="str">
        <f>IF(SUM(I2:I8)&gt;SUM(G2:G8),SUM(I2:I8)-SUM(G2:G8),"")</f>
        <v/>
      </c>
      <c r="H9" s="6" t="str">
        <f>IF(I9&lt;&gt;"","SF","")</f>
        <v>SF</v>
      </c>
      <c r="I9" s="13">
        <f>IF(SUM(G2:G8)&gt;SUM(I2:I8),SUM(G2:G8)-SUM(I2:I8),"")</f>
        <v>28000</v>
      </c>
      <c r="K9" s="6" t="str">
        <f>IF(L9&lt;&gt;"","SF","")</f>
        <v/>
      </c>
      <c r="L9" s="12" t="str">
        <f>IF(SUM(N2:N8)&gt;SUM(L2:L8),SUM(N2:N8)-SUM(L2:L8),"")</f>
        <v/>
      </c>
      <c r="M9" s="6" t="str">
        <f>IF(N9&lt;&gt;"","SF","")</f>
        <v>SF</v>
      </c>
      <c r="N9" s="13">
        <f>IF(SUM(L2:L8)&gt;SUM(N2:N8),SUM(L2:L8)-SUM(N2:N8),"")</f>
        <v>39500</v>
      </c>
    </row>
    <row r="10" spans="1:14" ht="13.5" thickBot="1" x14ac:dyDescent="0.25">
      <c r="A10" s="7"/>
      <c r="B10" s="14">
        <f>IF(A1&lt;&gt;"",SUM(B2:B9),"")</f>
        <v>14000</v>
      </c>
      <c r="C10" s="7"/>
      <c r="D10" s="15">
        <f>IF(A1&lt;&gt;"",SUM(D2:D9),"")</f>
        <v>14000</v>
      </c>
      <c r="F10" s="7"/>
      <c r="G10" s="14">
        <f>IF(F1&lt;&gt;"",SUM(G2:G9),"")</f>
        <v>28000</v>
      </c>
      <c r="H10" s="7"/>
      <c r="I10" s="15">
        <f>IF(F1&lt;&gt;"",SUM(I2:I9),"")</f>
        <v>28000</v>
      </c>
      <c r="K10" s="7"/>
      <c r="L10" s="14">
        <f>IF(K1&lt;&gt;"",SUM(L2:L9),"")</f>
        <v>39500</v>
      </c>
      <c r="M10" s="7"/>
      <c r="N10" s="15">
        <f>IF(K1&lt;&gt;"",SUM(N2:N9),"")</f>
        <v>39500</v>
      </c>
    </row>
    <row r="11" spans="1:14" ht="13.5" thickTop="1" x14ac:dyDescent="0.2"/>
    <row r="12" spans="1:14" ht="27.95" customHeight="1" thickBot="1" x14ac:dyDescent="0.25">
      <c r="A12" s="44" t="str">
        <f>IF('Balance des comptes'!A6&lt;&gt;"",'Balance des comptes'!A6,"")</f>
        <v>Clients - créances commerciales</v>
      </c>
      <c r="B12" s="44"/>
      <c r="C12" s="44"/>
      <c r="D12" s="44"/>
      <c r="F12" s="44" t="str">
        <f>IF('Balance des comptes'!A7&lt;&gt;"",'Balance des comptes'!A7,"")</f>
        <v>Débiteurs - créances diverses</v>
      </c>
      <c r="G12" s="44"/>
      <c r="H12" s="44"/>
      <c r="I12" s="44"/>
      <c r="K12" s="44" t="str">
        <f>IF('Balance des comptes'!A8&lt;&gt;"",'Balance des comptes'!A8,"")</f>
        <v/>
      </c>
      <c r="L12" s="44"/>
      <c r="M12" s="44"/>
      <c r="N12" s="44"/>
    </row>
    <row r="13" spans="1:14" x14ac:dyDescent="0.2">
      <c r="A13" s="4" t="str">
        <f>IF(B13&lt;&gt;"","SI","")</f>
        <v>SI</v>
      </c>
      <c r="B13" s="8">
        <f>IF('Balance des comptes'!B6&lt;&gt;"",'Balance des comptes'!B6,"")</f>
        <v>13500</v>
      </c>
      <c r="C13" s="4" t="str">
        <f>IF(D13&lt;&gt;"","SI","")</f>
        <v/>
      </c>
      <c r="D13" s="9" t="str">
        <f>IF('Balance des comptes'!C6&lt;&gt;"",'Balance des comptes'!C6,"")</f>
        <v/>
      </c>
      <c r="F13" s="4" t="str">
        <f>IF(G13&lt;&gt;"","SI","")</f>
        <v>SI</v>
      </c>
      <c r="G13" s="8">
        <f>IF('Balance des comptes'!B7&lt;&gt;"",'Balance des comptes'!B7,"")</f>
        <v>9450</v>
      </c>
      <c r="H13" s="4" t="str">
        <f>IF(I13&lt;&gt;"","SI","")</f>
        <v/>
      </c>
      <c r="I13" s="9" t="str">
        <f>IF('Balance des comptes'!C7&lt;&gt;"",'Balance des comptes'!C7,"")</f>
        <v/>
      </c>
      <c r="K13" s="4" t="str">
        <f>IF(L13&lt;&gt;"","SI","")</f>
        <v/>
      </c>
      <c r="L13" s="8" t="str">
        <f>IF('Balance des comptes'!B8&lt;&gt;"",'Balance des comptes'!B8,"")</f>
        <v/>
      </c>
      <c r="M13" s="4" t="str">
        <f>IF(N13&lt;&gt;"","SI","")</f>
        <v/>
      </c>
      <c r="N13" s="9" t="str">
        <f>IF('Balance des comptes'!C8&lt;&gt;"",'Balance des comptes'!C8,"")</f>
        <v/>
      </c>
    </row>
    <row r="14" spans="1:14" x14ac:dyDescent="0.2">
      <c r="A14" s="5"/>
      <c r="B14" s="10"/>
      <c r="C14" s="5"/>
      <c r="D14" s="11"/>
      <c r="F14" s="5"/>
      <c r="G14" s="10"/>
      <c r="H14" s="5"/>
      <c r="I14" s="11"/>
      <c r="K14" s="5"/>
      <c r="L14" s="10"/>
      <c r="M14" s="5"/>
      <c r="N14" s="11"/>
    </row>
    <row r="15" spans="1:14" x14ac:dyDescent="0.2">
      <c r="A15" s="5"/>
      <c r="B15" s="10"/>
      <c r="C15" s="5"/>
      <c r="D15" s="11"/>
      <c r="F15" s="5"/>
      <c r="G15" s="10"/>
      <c r="H15" s="5"/>
      <c r="I15" s="11"/>
      <c r="K15" s="5"/>
      <c r="L15" s="10"/>
      <c r="M15" s="5"/>
      <c r="N15" s="11"/>
    </row>
    <row r="16" spans="1:14" x14ac:dyDescent="0.2">
      <c r="A16" s="5"/>
      <c r="B16" s="10"/>
      <c r="C16" s="5"/>
      <c r="D16" s="11"/>
      <c r="F16" s="5"/>
      <c r="G16" s="10"/>
      <c r="H16" s="5"/>
      <c r="I16" s="11"/>
      <c r="K16" s="5"/>
      <c r="L16" s="10"/>
      <c r="M16" s="5"/>
      <c r="N16" s="11"/>
    </row>
    <row r="17" spans="1:14" x14ac:dyDescent="0.2">
      <c r="A17" s="5"/>
      <c r="B17" s="10"/>
      <c r="C17" s="5"/>
      <c r="D17" s="11"/>
      <c r="F17" s="5"/>
      <c r="G17" s="10"/>
      <c r="H17" s="5"/>
      <c r="I17" s="11"/>
      <c r="K17" s="5"/>
      <c r="L17" s="10"/>
      <c r="M17" s="5"/>
      <c r="N17" s="11"/>
    </row>
    <row r="18" spans="1:14" x14ac:dyDescent="0.2">
      <c r="A18" s="5"/>
      <c r="B18" s="10"/>
      <c r="C18" s="5"/>
      <c r="D18" s="11"/>
      <c r="F18" s="5"/>
      <c r="G18" s="10"/>
      <c r="H18" s="5"/>
      <c r="I18" s="11"/>
      <c r="K18" s="5"/>
      <c r="L18" s="10"/>
      <c r="M18" s="5"/>
      <c r="N18" s="11"/>
    </row>
    <row r="19" spans="1:14" ht="12.75" customHeight="1" x14ac:dyDescent="0.2">
      <c r="A19" s="6" t="str">
        <f>IF(B19&lt;&gt;"","SF","")</f>
        <v/>
      </c>
      <c r="B19" s="12" t="str">
        <f>IF(SUM(D13:D18)&gt;SUM(B13:B18),SUM(D13:D18)-SUM(B13:B18),"")</f>
        <v/>
      </c>
      <c r="C19" s="6" t="str">
        <f>IF(D19&lt;&gt;"","SF","")</f>
        <v>SF</v>
      </c>
      <c r="D19" s="13">
        <f>IF(SUM(B13:B18)&gt;SUM(D13:D18),SUM(B13:B18)-SUM(D13:D18),"")</f>
        <v>13500</v>
      </c>
      <c r="F19" s="6" t="str">
        <f>IF(G19&lt;&gt;"","SF","")</f>
        <v/>
      </c>
      <c r="G19" s="12" t="str">
        <f>IF(SUM(I13:I18)&gt;SUM(G13:G18),SUM(I13:I18)-SUM(G13:G18),"")</f>
        <v/>
      </c>
      <c r="H19" s="6" t="str">
        <f>IF(I19&lt;&gt;"","SF","")</f>
        <v>SF</v>
      </c>
      <c r="I19" s="13">
        <f>IF(SUM(G13:G18)&gt;SUM(I13:I18),SUM(G13:G18)-SUM(I13:I18),"")</f>
        <v>9450</v>
      </c>
      <c r="K19" s="6" t="str">
        <f>IF(L19&lt;&gt;"","SF","")</f>
        <v/>
      </c>
      <c r="L19" s="12" t="str">
        <f>IF(SUM(N13:N18)&gt;SUM(L13:L18),SUM(N13:N18)-SUM(L13:L18),"")</f>
        <v/>
      </c>
      <c r="M19" s="6" t="str">
        <f>IF(N19&lt;&gt;"","SF","")</f>
        <v/>
      </c>
      <c r="N19" s="13" t="str">
        <f>IF(SUM(L13:L18)&gt;SUM(N13:N18),SUM(L13:L18)-SUM(N13:N18),"")</f>
        <v/>
      </c>
    </row>
    <row r="20" spans="1:14" ht="13.5" thickBot="1" x14ac:dyDescent="0.25">
      <c r="A20" s="7"/>
      <c r="B20" s="14">
        <f>IF(A12&lt;&gt;"",SUM(B13:B19),"")</f>
        <v>13500</v>
      </c>
      <c r="C20" s="7"/>
      <c r="D20" s="15">
        <f>IF(A12&lt;&gt;"",SUM(D13:D19),"")</f>
        <v>13500</v>
      </c>
      <c r="F20" s="7"/>
      <c r="G20" s="14">
        <f>IF(F12&lt;&gt;"",SUM(G13:G19),"")</f>
        <v>9450</v>
      </c>
      <c r="H20" s="7"/>
      <c r="I20" s="15">
        <f>IF(F12&lt;&gt;"",SUM(I13:I19),"")</f>
        <v>9450</v>
      </c>
      <c r="K20" s="7"/>
      <c r="L20" s="14" t="str">
        <f>IF(K12&lt;&gt;"",SUM(L13:L19),"")</f>
        <v/>
      </c>
      <c r="M20" s="7"/>
      <c r="N20" s="15" t="str">
        <f>IF(K12&lt;&gt;"",SUM(N13:N19),"")</f>
        <v/>
      </c>
    </row>
    <row r="21" spans="1:14" ht="13.5" thickTop="1" x14ac:dyDescent="0.2"/>
    <row r="22" spans="1:14" ht="27.95" customHeight="1" thickBot="1" x14ac:dyDescent="0.25">
      <c r="A22" s="44" t="str">
        <f>IF('Balance des comptes'!A9&lt;&gt;"",'Balance des comptes'!A9,"")</f>
        <v>Véhicules</v>
      </c>
      <c r="B22" s="44"/>
      <c r="C22" s="44"/>
      <c r="D22" s="44"/>
      <c r="F22" s="44" t="str">
        <f>IF('Balance des comptes'!A10&lt;&gt;"",'Balance des comptes'!A10,"")</f>
        <v>Ordinateurs</v>
      </c>
      <c r="G22" s="44"/>
      <c r="H22" s="44"/>
      <c r="I22" s="44"/>
      <c r="K22" s="44" t="str">
        <f>IF('Balance des comptes'!A11&lt;&gt;"",'Balance des comptes'!A11,"")</f>
        <v>Mobilier commercial</v>
      </c>
      <c r="L22" s="44"/>
      <c r="M22" s="44"/>
      <c r="N22" s="44"/>
    </row>
    <row r="23" spans="1:14" x14ac:dyDescent="0.2">
      <c r="A23" s="4" t="str">
        <f>IF(B23&lt;&gt;"","SI","")</f>
        <v>SI</v>
      </c>
      <c r="B23" s="8">
        <f>IF('Balance des comptes'!B9&lt;&gt;"",'Balance des comptes'!B9,"")</f>
        <v>23000</v>
      </c>
      <c r="C23" s="4" t="str">
        <f>IF(D23&lt;&gt;"","SI","")</f>
        <v/>
      </c>
      <c r="D23" s="9" t="str">
        <f>IF('Balance des comptes'!C9&lt;&gt;"",'Balance des comptes'!C9,"")</f>
        <v/>
      </c>
      <c r="F23" s="4" t="str">
        <f>IF(G23&lt;&gt;"","SI","")</f>
        <v>SI</v>
      </c>
      <c r="G23" s="8">
        <f>IF('Balance des comptes'!B10&lt;&gt;"",'Balance des comptes'!B10,"")</f>
        <v>4500</v>
      </c>
      <c r="H23" s="4" t="str">
        <f>IF(I23&lt;&gt;"","SI","")</f>
        <v/>
      </c>
      <c r="I23" s="9" t="str">
        <f>IF('Balance des comptes'!C10&lt;&gt;"",'Balance des comptes'!C10,"")</f>
        <v/>
      </c>
      <c r="K23" s="4" t="str">
        <f>IF(L23&lt;&gt;"","SI","")</f>
        <v>SI</v>
      </c>
      <c r="L23" s="8">
        <f>IF('Balance des comptes'!B11&lt;&gt;"",'Balance des comptes'!B11,"")</f>
        <v>20500</v>
      </c>
      <c r="M23" s="4" t="str">
        <f>IF(N23&lt;&gt;"","SI","")</f>
        <v/>
      </c>
      <c r="N23" s="9" t="str">
        <f>IF('Balance des comptes'!C11&lt;&gt;"",'Balance des comptes'!C11,"")</f>
        <v/>
      </c>
    </row>
    <row r="24" spans="1:14" x14ac:dyDescent="0.2">
      <c r="A24" s="5"/>
      <c r="B24" s="10"/>
      <c r="C24" s="5"/>
      <c r="D24" s="11"/>
      <c r="F24" s="5"/>
      <c r="G24" s="10"/>
      <c r="H24" s="5"/>
      <c r="I24" s="11"/>
      <c r="K24" s="5"/>
      <c r="L24" s="10"/>
      <c r="M24" s="5"/>
      <c r="N24" s="11"/>
    </row>
    <row r="25" spans="1:14" x14ac:dyDescent="0.2">
      <c r="A25" s="5"/>
      <c r="B25" s="10"/>
      <c r="C25" s="5"/>
      <c r="D25" s="11"/>
      <c r="F25" s="5"/>
      <c r="G25" s="10"/>
      <c r="H25" s="5"/>
      <c r="I25" s="11"/>
      <c r="K25" s="5"/>
      <c r="L25" s="10"/>
      <c r="M25" s="5"/>
      <c r="N25" s="11"/>
    </row>
    <row r="26" spans="1:14" x14ac:dyDescent="0.2">
      <c r="A26" s="5"/>
      <c r="B26" s="10"/>
      <c r="C26" s="5"/>
      <c r="D26" s="11"/>
      <c r="F26" s="5"/>
      <c r="G26" s="10"/>
      <c r="H26" s="5"/>
      <c r="I26" s="11"/>
      <c r="K26" s="5"/>
      <c r="L26" s="10"/>
      <c r="M26" s="5"/>
      <c r="N26" s="11"/>
    </row>
    <row r="27" spans="1:14" x14ac:dyDescent="0.2">
      <c r="A27" s="5"/>
      <c r="B27" s="10"/>
      <c r="C27" s="5"/>
      <c r="D27" s="11"/>
      <c r="F27" s="5"/>
      <c r="G27" s="10"/>
      <c r="H27" s="5"/>
      <c r="I27" s="11"/>
      <c r="K27" s="5"/>
      <c r="L27" s="10"/>
      <c r="M27" s="5"/>
      <c r="N27" s="11"/>
    </row>
    <row r="28" spans="1:14" x14ac:dyDescent="0.2">
      <c r="A28" s="5"/>
      <c r="B28" s="10"/>
      <c r="C28" s="5"/>
      <c r="D28" s="11"/>
      <c r="F28" s="5"/>
      <c r="G28" s="10"/>
      <c r="H28" s="5"/>
      <c r="I28" s="11"/>
      <c r="K28" s="5"/>
      <c r="L28" s="10"/>
      <c r="M28" s="5"/>
      <c r="N28" s="11"/>
    </row>
    <row r="29" spans="1:14" ht="12.75" customHeight="1" x14ac:dyDescent="0.2">
      <c r="A29" s="6" t="str">
        <f>IF(B29&lt;&gt;"","SF","")</f>
        <v/>
      </c>
      <c r="B29" s="12" t="str">
        <f>IF(SUM(D23:D28)&gt;SUM(B23:B28),SUM(D23:D28)-SUM(B23:B28),"")</f>
        <v/>
      </c>
      <c r="C29" s="6" t="str">
        <f>IF(D29&lt;&gt;"","SF","")</f>
        <v>SF</v>
      </c>
      <c r="D29" s="13">
        <f>IF(SUM(B23:B28)&gt;SUM(D23:D28),SUM(B23:B28)-SUM(D23:D28),"")</f>
        <v>23000</v>
      </c>
      <c r="F29" s="6" t="str">
        <f>IF(G29&lt;&gt;"","SF","")</f>
        <v/>
      </c>
      <c r="G29" s="12" t="str">
        <f>IF(SUM(I23:I28)&gt;SUM(G23:G28),SUM(I23:I28)-SUM(G23:G28),"")</f>
        <v/>
      </c>
      <c r="H29" s="6" t="str">
        <f>IF(I29&lt;&gt;"","SF","")</f>
        <v>SF</v>
      </c>
      <c r="I29" s="13">
        <f>IF(SUM(G23:G28)&gt;SUM(I23:I28),SUM(G23:G28)-SUM(I23:I28),"")</f>
        <v>4500</v>
      </c>
      <c r="K29" s="6" t="str">
        <f>IF(L29&lt;&gt;"","SF","")</f>
        <v/>
      </c>
      <c r="L29" s="12" t="str">
        <f>IF(SUM(N23:N28)&gt;SUM(L23:L28),SUM(N23:N28)-SUM(L23:L28),"")</f>
        <v/>
      </c>
      <c r="M29" s="6" t="str">
        <f>IF(N29&lt;&gt;"","SF","")</f>
        <v>SF</v>
      </c>
      <c r="N29" s="13">
        <f>IF(SUM(L23:L28)&gt;SUM(N23:N28),SUM(L23:L28)-SUM(N23:N28),"")</f>
        <v>20500</v>
      </c>
    </row>
    <row r="30" spans="1:14" ht="13.5" thickBot="1" x14ac:dyDescent="0.25">
      <c r="A30" s="7"/>
      <c r="B30" s="14">
        <f>IF(A22&lt;&gt;"",SUM(B23:B29),"")</f>
        <v>23000</v>
      </c>
      <c r="C30" s="7"/>
      <c r="D30" s="15">
        <f>IF(A22&lt;&gt;"",SUM(D23:D29),"")</f>
        <v>23000</v>
      </c>
      <c r="F30" s="7"/>
      <c r="G30" s="14">
        <f>IF(F22&lt;&gt;"",SUM(G23:G29),"")</f>
        <v>4500</v>
      </c>
      <c r="H30" s="7"/>
      <c r="I30" s="15">
        <f>IF(F22&lt;&gt;"",SUM(I23:I29),"")</f>
        <v>4500</v>
      </c>
      <c r="K30" s="7"/>
      <c r="L30" s="14">
        <f>IF(K22&lt;&gt;"",SUM(L23:L29),"")</f>
        <v>20500</v>
      </c>
      <c r="M30" s="7"/>
      <c r="N30" s="15">
        <f>IF(K22&lt;&gt;"",SUM(N23:N29),"")</f>
        <v>20500</v>
      </c>
    </row>
    <row r="31" spans="1:14" ht="13.5" customHeight="1" thickTop="1" x14ac:dyDescent="0.2"/>
    <row r="32" spans="1:14" ht="27.95" customHeight="1" thickBot="1" x14ac:dyDescent="0.25">
      <c r="A32" s="44" t="str">
        <f>IF('Balance des comptes'!A12&lt;&gt;"",'Balance des comptes'!A12,"")</f>
        <v>Immeuble locatif</v>
      </c>
      <c r="B32" s="44"/>
      <c r="C32" s="44"/>
      <c r="D32" s="44"/>
      <c r="F32" s="44" t="str">
        <f>IF('Balance des comptes'!A13&lt;&gt;"",'Balance des comptes'!A13,"")</f>
        <v/>
      </c>
      <c r="G32" s="44"/>
      <c r="H32" s="44"/>
      <c r="I32" s="44"/>
      <c r="K32" s="44" t="str">
        <f>IF('Balance des comptes'!A14&lt;&gt;"",'Balance des comptes'!A14,"")</f>
        <v/>
      </c>
      <c r="L32" s="44"/>
      <c r="M32" s="44"/>
      <c r="N32" s="44"/>
    </row>
    <row r="33" spans="1:14" x14ac:dyDescent="0.2">
      <c r="A33" s="4" t="str">
        <f>IF(B33&lt;&gt;"","SI","")</f>
        <v>SI</v>
      </c>
      <c r="B33" s="8">
        <f>IF('Balance des comptes'!B12&lt;&gt;"",'Balance des comptes'!B12,"")</f>
        <v>250000</v>
      </c>
      <c r="C33" s="4" t="str">
        <f>IF(D33&lt;&gt;"","SI","")</f>
        <v/>
      </c>
      <c r="D33" s="9" t="str">
        <f>IF('Balance des comptes'!C12&lt;&gt;"",'Balance des comptes'!C12,"")</f>
        <v/>
      </c>
      <c r="F33" s="4" t="str">
        <f>IF(G33&lt;&gt;"","SI","")</f>
        <v/>
      </c>
      <c r="G33" s="8" t="str">
        <f>IF('Balance des comptes'!B13&lt;&gt;"",'Balance des comptes'!B13,"")</f>
        <v/>
      </c>
      <c r="H33" s="4" t="str">
        <f>IF(I33&lt;&gt;"","SI","")</f>
        <v/>
      </c>
      <c r="I33" s="9" t="str">
        <f>IF('Balance des comptes'!C13&lt;&gt;"",'Balance des comptes'!C13,"")</f>
        <v/>
      </c>
      <c r="K33" s="4" t="str">
        <f>IF(L33&lt;&gt;"","SI","")</f>
        <v/>
      </c>
      <c r="L33" s="8" t="str">
        <f>IF('Balance des comptes'!B14&lt;&gt;"",'Balance des comptes'!B14,"")</f>
        <v/>
      </c>
      <c r="M33" s="4" t="str">
        <f>IF(N33&lt;&gt;"","SI","")</f>
        <v/>
      </c>
      <c r="N33" s="9" t="str">
        <f>IF('Balance des comptes'!C14&lt;&gt;"",'Balance des comptes'!C14,"")</f>
        <v/>
      </c>
    </row>
    <row r="34" spans="1:14" x14ac:dyDescent="0.2">
      <c r="A34" s="5"/>
      <c r="B34" s="10"/>
      <c r="C34" s="5"/>
      <c r="D34" s="11"/>
      <c r="F34" s="5"/>
      <c r="G34" s="10"/>
      <c r="H34" s="5"/>
      <c r="I34" s="11"/>
      <c r="K34" s="5"/>
      <c r="L34" s="10"/>
      <c r="M34" s="5"/>
      <c r="N34" s="11"/>
    </row>
    <row r="35" spans="1:14" x14ac:dyDescent="0.2">
      <c r="A35" s="5"/>
      <c r="B35" s="10"/>
      <c r="C35" s="5"/>
      <c r="D35" s="11"/>
      <c r="F35" s="5"/>
      <c r="G35" s="10"/>
      <c r="H35" s="5"/>
      <c r="I35" s="11"/>
      <c r="K35" s="5"/>
      <c r="L35" s="10"/>
      <c r="M35" s="5"/>
      <c r="N35" s="11"/>
    </row>
    <row r="36" spans="1:14" x14ac:dyDescent="0.2">
      <c r="A36" s="5"/>
      <c r="B36" s="10"/>
      <c r="C36" s="5"/>
      <c r="D36" s="11"/>
      <c r="F36" s="5"/>
      <c r="G36" s="10"/>
      <c r="H36" s="5"/>
      <c r="I36" s="11"/>
      <c r="K36" s="5"/>
      <c r="L36" s="10"/>
      <c r="M36" s="5"/>
      <c r="N36" s="11"/>
    </row>
    <row r="37" spans="1:14" x14ac:dyDescent="0.2">
      <c r="A37" s="5"/>
      <c r="B37" s="10"/>
      <c r="C37" s="5"/>
      <c r="D37" s="11"/>
      <c r="F37" s="5"/>
      <c r="G37" s="10"/>
      <c r="H37" s="5"/>
      <c r="I37" s="11"/>
      <c r="K37" s="5"/>
      <c r="L37" s="10"/>
      <c r="M37" s="5"/>
      <c r="N37" s="11"/>
    </row>
    <row r="38" spans="1:14" x14ac:dyDescent="0.2">
      <c r="A38" s="5"/>
      <c r="B38" s="10"/>
      <c r="C38" s="5"/>
      <c r="D38" s="11"/>
      <c r="F38" s="5"/>
      <c r="G38" s="10"/>
      <c r="H38" s="5"/>
      <c r="I38" s="11"/>
      <c r="K38" s="5"/>
      <c r="L38" s="10"/>
      <c r="M38" s="5"/>
      <c r="N38" s="11"/>
    </row>
    <row r="39" spans="1:14" ht="12.75" customHeight="1" x14ac:dyDescent="0.2">
      <c r="A39" s="6" t="str">
        <f>IF(B39&lt;&gt;"","SF","")</f>
        <v/>
      </c>
      <c r="B39" s="12" t="str">
        <f>IF(SUM(D33:D38)&gt;SUM(B33:B38),SUM(D33:D38)-SUM(B33:B38),"")</f>
        <v/>
      </c>
      <c r="C39" s="6" t="str">
        <f>IF(D39&lt;&gt;"","SF","")</f>
        <v>SF</v>
      </c>
      <c r="D39" s="13">
        <f>IF(SUM(B33:B38)&gt;SUM(D33:D38),SUM(B33:B38)-SUM(D33:D38),"")</f>
        <v>250000</v>
      </c>
      <c r="F39" s="6" t="str">
        <f>IF(G39&lt;&gt;"","SF","")</f>
        <v/>
      </c>
      <c r="G39" s="12" t="str">
        <f>IF(SUM(I33:I38)&gt;SUM(G33:G38),SUM(I33:I38)-SUM(G33:G38),"")</f>
        <v/>
      </c>
      <c r="H39" s="6" t="str">
        <f>IF(I39&lt;&gt;"","SF","")</f>
        <v/>
      </c>
      <c r="I39" s="13" t="str">
        <f>IF(SUM(G33:G38)&gt;SUM(I33:I38),SUM(G33:G38)-SUM(I33:I38),"")</f>
        <v/>
      </c>
      <c r="K39" s="6" t="str">
        <f>IF(L39&lt;&gt;"","SF","")</f>
        <v/>
      </c>
      <c r="L39" s="12" t="str">
        <f>IF(SUM(N33:N38)&gt;SUM(L33:L38),SUM(N33:N38)-SUM(L33:L38),"")</f>
        <v/>
      </c>
      <c r="M39" s="6" t="str">
        <f>IF(N39&lt;&gt;"","SF","")</f>
        <v/>
      </c>
      <c r="N39" s="13" t="str">
        <f>IF(SUM(L33:L38)&gt;SUM(N33:N38),SUM(L33:L38)-SUM(N33:N38),"")</f>
        <v/>
      </c>
    </row>
    <row r="40" spans="1:14" ht="13.5" thickBot="1" x14ac:dyDescent="0.25">
      <c r="A40" s="7"/>
      <c r="B40" s="14">
        <f>IF(A32&lt;&gt;"",SUM(B33:B39),"")</f>
        <v>250000</v>
      </c>
      <c r="C40" s="7"/>
      <c r="D40" s="15">
        <f>IF(A32&lt;&gt;"",SUM(D33:D39),"")</f>
        <v>250000</v>
      </c>
      <c r="F40" s="7"/>
      <c r="G40" s="14" t="str">
        <f>IF(F32&lt;&gt;"",SUM(G33:G39),"")</f>
        <v/>
      </c>
      <c r="H40" s="7"/>
      <c r="I40" s="15" t="str">
        <f>IF(F32&lt;&gt;"",SUM(I33:I39),"")</f>
        <v/>
      </c>
      <c r="K40" s="7"/>
      <c r="L40" s="14" t="str">
        <f>IF(K32&lt;&gt;"",SUM(L33:L39),"")</f>
        <v/>
      </c>
      <c r="M40" s="7"/>
      <c r="N40" s="15" t="str">
        <f>IF(K32&lt;&gt;"",SUM(N33:N39),"")</f>
        <v/>
      </c>
    </row>
    <row r="41" spans="1:14" ht="13.5" thickTop="1" x14ac:dyDescent="0.2"/>
    <row r="42" spans="1:14" ht="27.95" customHeight="1" thickBot="1" x14ac:dyDescent="0.25">
      <c r="A42" s="44" t="str">
        <f>IF('Balance des comptes'!A15&lt;&gt;"",'Balance des comptes'!A15,"")</f>
        <v>Créanciers - dettes divers</v>
      </c>
      <c r="B42" s="44"/>
      <c r="C42" s="44"/>
      <c r="D42" s="44"/>
      <c r="F42" s="44" t="str">
        <f>IF('Balance des comptes'!A16&lt;&gt;"",'Balance des comptes'!A16,"")</f>
        <v>Hypothèque BCV</v>
      </c>
      <c r="G42" s="44"/>
      <c r="H42" s="44"/>
      <c r="I42" s="44"/>
      <c r="K42" s="44" t="s">
        <v>20</v>
      </c>
      <c r="L42" s="44"/>
      <c r="M42" s="44"/>
      <c r="N42" s="44"/>
    </row>
    <row r="43" spans="1:14" x14ac:dyDescent="0.2">
      <c r="A43" s="4" t="str">
        <f>IF(B43&lt;&gt;"","SI","")</f>
        <v/>
      </c>
      <c r="B43" s="8" t="str">
        <f>IF('Balance des comptes'!B15&lt;&gt;"",'Balance des comptes'!B15,"")</f>
        <v/>
      </c>
      <c r="C43" s="4" t="str">
        <f>IF(D43&lt;&gt;"","SI","")</f>
        <v>SI</v>
      </c>
      <c r="D43" s="9">
        <f>IF('Balance des comptes'!C15&lt;&gt;"",'Balance des comptes'!C15,"")</f>
        <v>21000</v>
      </c>
      <c r="F43" s="4" t="str">
        <f>IF(G43&lt;&gt;"","SI","")</f>
        <v/>
      </c>
      <c r="G43" s="8" t="str">
        <f>IF('Balance des comptes'!B16&lt;&gt;"",'Balance des comptes'!B16,"")</f>
        <v/>
      </c>
      <c r="H43" s="4" t="str">
        <f>IF(I43&lt;&gt;"","SI","")</f>
        <v>SI</v>
      </c>
      <c r="I43" s="9">
        <f>IF('Balance des comptes'!C16&lt;&gt;"",'Balance des comptes'!C16,"")</f>
        <v>180000</v>
      </c>
      <c r="K43" s="4" t="str">
        <f>IF(L43&lt;&gt;"","SI","")</f>
        <v/>
      </c>
      <c r="L43" s="8" t="str">
        <f>IF('Balance des comptes'!B17&lt;&gt;"",'Balance des comptes'!B17,"")</f>
        <v/>
      </c>
      <c r="M43" s="4" t="str">
        <f>IF(N43&lt;&gt;"","SI","")</f>
        <v/>
      </c>
      <c r="N43" s="9" t="str">
        <f>IF('Balance des comptes'!C17&lt;&gt;"",'Balance des comptes'!C17,"")</f>
        <v/>
      </c>
    </row>
    <row r="44" spans="1:14" x14ac:dyDescent="0.2">
      <c r="A44" s="5"/>
      <c r="B44" s="10"/>
      <c r="C44" s="5"/>
      <c r="D44" s="11"/>
      <c r="F44" s="5"/>
      <c r="G44" s="10"/>
      <c r="H44" s="5"/>
      <c r="I44" s="11"/>
      <c r="K44" s="5"/>
      <c r="L44" s="10"/>
      <c r="M44" s="5"/>
      <c r="N44" s="11"/>
    </row>
    <row r="45" spans="1:14" x14ac:dyDescent="0.2">
      <c r="A45" s="5"/>
      <c r="B45" s="10"/>
      <c r="C45" s="5"/>
      <c r="D45" s="11"/>
      <c r="F45" s="5"/>
      <c r="G45" s="10"/>
      <c r="H45" s="5"/>
      <c r="I45" s="11"/>
      <c r="K45" s="5"/>
      <c r="L45" s="10"/>
      <c r="M45" s="5"/>
      <c r="N45" s="11"/>
    </row>
    <row r="46" spans="1:14" x14ac:dyDescent="0.2">
      <c r="A46" s="5"/>
      <c r="B46" s="10"/>
      <c r="C46" s="5"/>
      <c r="D46" s="11"/>
      <c r="F46" s="5"/>
      <c r="G46" s="10"/>
      <c r="H46" s="5"/>
      <c r="I46" s="11"/>
      <c r="K46" s="5"/>
      <c r="L46" s="10"/>
      <c r="M46" s="5"/>
      <c r="N46" s="11"/>
    </row>
    <row r="47" spans="1:14" x14ac:dyDescent="0.2">
      <c r="A47" s="5"/>
      <c r="B47" s="10"/>
      <c r="C47" s="5"/>
      <c r="D47" s="11"/>
      <c r="F47" s="5"/>
      <c r="G47" s="10"/>
      <c r="H47" s="5"/>
      <c r="I47" s="11"/>
      <c r="K47" s="5"/>
      <c r="L47" s="10"/>
      <c r="M47" s="5"/>
      <c r="N47" s="11"/>
    </row>
    <row r="48" spans="1:14" x14ac:dyDescent="0.2">
      <c r="A48" s="5"/>
      <c r="B48" s="10"/>
      <c r="C48" s="5"/>
      <c r="D48" s="11"/>
      <c r="F48" s="5"/>
      <c r="G48" s="10"/>
      <c r="H48" s="5"/>
      <c r="I48" s="11"/>
      <c r="K48" s="5"/>
      <c r="L48" s="10"/>
      <c r="M48" s="5"/>
      <c r="N48" s="11"/>
    </row>
    <row r="49" spans="1:14" ht="12.75" customHeight="1" x14ac:dyDescent="0.2">
      <c r="A49" s="6" t="str">
        <f>IF(B49&lt;&gt;"","SF","")</f>
        <v>SF</v>
      </c>
      <c r="B49" s="12">
        <f>IF(SUM(D43:D48)&gt;SUM(B43:B48),SUM(D43:D48)-SUM(B43:B48),"")</f>
        <v>21000</v>
      </c>
      <c r="C49" s="6" t="str">
        <f>IF(D49&lt;&gt;"","SF","")</f>
        <v/>
      </c>
      <c r="D49" s="13" t="str">
        <f>IF(SUM(B43:B48)&gt;SUM(D43:D48),SUM(B43:B48)-SUM(D43:D48),"")</f>
        <v/>
      </c>
      <c r="F49" s="6" t="str">
        <f>IF(G49&lt;&gt;"","SF","")</f>
        <v>SF</v>
      </c>
      <c r="G49" s="12">
        <f>IF(SUM(I43:I48)&gt;SUM(G43:G48),SUM(I43:I48)-SUM(G43:G48),"")</f>
        <v>180000</v>
      </c>
      <c r="H49" s="6" t="str">
        <f>IF(I49&lt;&gt;"","SF","")</f>
        <v/>
      </c>
      <c r="I49" s="13" t="str">
        <f>IF(SUM(G43:G48)&gt;SUM(I43:I48),SUM(G43:G48)-SUM(I43:I48),"")</f>
        <v/>
      </c>
      <c r="K49" s="6" t="str">
        <f>IF(L49&lt;&gt;"","SF","")</f>
        <v/>
      </c>
      <c r="L49" s="12" t="str">
        <f>IF(SUM(N43:N48)&gt;SUM(L43:L48),SUM(N43:N48)-SUM(L43:L48),"")</f>
        <v/>
      </c>
      <c r="M49" s="6" t="str">
        <f>IF(N49&lt;&gt;"","SF","")</f>
        <v/>
      </c>
      <c r="N49" s="13" t="str">
        <f>IF(SUM(L43:L48)&gt;SUM(N43:N48),SUM(L43:L48)-SUM(N43:N48),"")</f>
        <v/>
      </c>
    </row>
    <row r="50" spans="1:14" ht="13.5" thickBot="1" x14ac:dyDescent="0.25">
      <c r="A50" s="7"/>
      <c r="B50" s="14">
        <f>IF(A42&lt;&gt;"",SUM(B43:B49),"")</f>
        <v>21000</v>
      </c>
      <c r="C50" s="7"/>
      <c r="D50" s="15">
        <f>IF(A42&lt;&gt;"",SUM(D43:D49),"")</f>
        <v>21000</v>
      </c>
      <c r="F50" s="7"/>
      <c r="G50" s="14">
        <f>IF(F42&lt;&gt;"",SUM(G43:G49),"")</f>
        <v>180000</v>
      </c>
      <c r="H50" s="7"/>
      <c r="I50" s="15">
        <f>IF(F42&lt;&gt;"",SUM(I43:I49),"")</f>
        <v>180000</v>
      </c>
      <c r="K50" s="7"/>
      <c r="L50" s="14">
        <f>IF(K42&lt;&gt;"",SUM(L43:L49),"")</f>
        <v>0</v>
      </c>
      <c r="M50" s="7"/>
      <c r="N50" s="15">
        <f>IF(K42&lt;&gt;"",SUM(N43:N49),"")</f>
        <v>0</v>
      </c>
    </row>
    <row r="51" spans="1:14" ht="13.5" thickTop="1" x14ac:dyDescent="0.2"/>
    <row r="52" spans="1:14" ht="27.95" customHeight="1" thickBot="1" x14ac:dyDescent="0.25">
      <c r="A52" s="44" t="str">
        <f>IF('Balance des comptes'!A18&lt;&gt;"",'Balance des comptes'!A18,"")</f>
        <v>Capital</v>
      </c>
      <c r="B52" s="44"/>
      <c r="C52" s="44"/>
      <c r="D52" s="44"/>
      <c r="F52" s="44" t="str">
        <f>IF('Balance des comptes'!A19&lt;&gt;"",'Balance des comptes'!A19,"")</f>
        <v/>
      </c>
      <c r="G52" s="44"/>
      <c r="H52" s="44"/>
      <c r="I52" s="44"/>
      <c r="K52" s="44" t="str">
        <f>IF('Balance des comptes'!A20&lt;&gt;"",'Balance des comptes'!A20,"")</f>
        <v/>
      </c>
      <c r="L52" s="44"/>
      <c r="M52" s="44"/>
      <c r="N52" s="44"/>
    </row>
    <row r="53" spans="1:14" x14ac:dyDescent="0.2">
      <c r="A53" s="4" t="str">
        <f>IF(B53&lt;&gt;"","SI","")</f>
        <v/>
      </c>
      <c r="B53" s="8" t="str">
        <f>IF('Balance des comptes'!B18&lt;&gt;"",'Balance des comptes'!B18,"")</f>
        <v/>
      </c>
      <c r="C53" s="4" t="str">
        <f>IF(D53&lt;&gt;"","SI","")</f>
        <v>SI</v>
      </c>
      <c r="D53" s="9">
        <f>IF('Balance des comptes'!C18&lt;&gt;"",'Balance des comptes'!C18,"")</f>
        <v>201450</v>
      </c>
      <c r="F53" s="4" t="str">
        <f>IF(G53&lt;&gt;"","SI","")</f>
        <v/>
      </c>
      <c r="G53" s="8" t="str">
        <f>IF('Balance des comptes'!B19&lt;&gt;"",'Balance des comptes'!B19,"")</f>
        <v/>
      </c>
      <c r="H53" s="4" t="str">
        <f>IF(I53&lt;&gt;"","SI","")</f>
        <v/>
      </c>
      <c r="I53" s="9" t="str">
        <f>IF('Balance des comptes'!C19&lt;&gt;"",'Balance des comptes'!C19,"")</f>
        <v/>
      </c>
      <c r="K53" s="4" t="str">
        <f>IF(L53&lt;&gt;"","SI","")</f>
        <v/>
      </c>
      <c r="L53" s="8" t="str">
        <f>IF('Balance des comptes'!B20&lt;&gt;"",'Balance des comptes'!B20,"")</f>
        <v/>
      </c>
      <c r="M53" s="4" t="str">
        <f>IF(N53&lt;&gt;"","SI","")</f>
        <v/>
      </c>
      <c r="N53" s="9" t="str">
        <f>IF('Balance des comptes'!C20&lt;&gt;"",'Balance des comptes'!C20,"")</f>
        <v/>
      </c>
    </row>
    <row r="54" spans="1:14" x14ac:dyDescent="0.2">
      <c r="A54" s="5"/>
      <c r="B54" s="10"/>
      <c r="C54" s="5"/>
      <c r="D54" s="11"/>
      <c r="F54" s="5"/>
      <c r="G54" s="10"/>
      <c r="H54" s="5"/>
      <c r="I54" s="11"/>
      <c r="K54" s="5"/>
      <c r="L54" s="10"/>
      <c r="M54" s="5"/>
      <c r="N54" s="11"/>
    </row>
    <row r="55" spans="1:14" x14ac:dyDescent="0.2">
      <c r="A55" s="5"/>
      <c r="B55" s="10"/>
      <c r="C55" s="5"/>
      <c r="D55" s="11"/>
      <c r="F55" s="5"/>
      <c r="G55" s="10"/>
      <c r="H55" s="5"/>
      <c r="I55" s="11"/>
      <c r="K55" s="5"/>
      <c r="L55" s="10"/>
      <c r="M55" s="5"/>
      <c r="N55" s="11"/>
    </row>
    <row r="56" spans="1:14" x14ac:dyDescent="0.2">
      <c r="A56" s="5"/>
      <c r="B56" s="10"/>
      <c r="C56" s="5"/>
      <c r="D56" s="11"/>
      <c r="F56" s="5"/>
      <c r="G56" s="10"/>
      <c r="H56" s="5"/>
      <c r="I56" s="11"/>
      <c r="K56" s="5"/>
      <c r="L56" s="10"/>
      <c r="M56" s="5"/>
      <c r="N56" s="11"/>
    </row>
    <row r="57" spans="1:14" x14ac:dyDescent="0.2">
      <c r="A57" s="5"/>
      <c r="B57" s="10"/>
      <c r="C57" s="5"/>
      <c r="D57" s="11"/>
      <c r="F57" s="5"/>
      <c r="G57" s="10"/>
      <c r="H57" s="5"/>
      <c r="I57" s="11"/>
      <c r="K57" s="5"/>
      <c r="L57" s="10"/>
      <c r="M57" s="5"/>
      <c r="N57" s="11"/>
    </row>
    <row r="58" spans="1:14" x14ac:dyDescent="0.2">
      <c r="A58" s="5"/>
      <c r="B58" s="10"/>
      <c r="C58" s="5"/>
      <c r="D58" s="11"/>
      <c r="F58" s="5"/>
      <c r="G58" s="10"/>
      <c r="H58" s="5"/>
      <c r="I58" s="11"/>
      <c r="K58" s="5"/>
      <c r="L58" s="10"/>
      <c r="M58" s="5"/>
      <c r="N58" s="11"/>
    </row>
    <row r="59" spans="1:14" ht="12.75" customHeight="1" x14ac:dyDescent="0.2">
      <c r="A59" s="6" t="str">
        <f>IF(B59&lt;&gt;"","SF","")</f>
        <v>SF</v>
      </c>
      <c r="B59" s="12">
        <f>IF(SUM(D53:D58)&gt;SUM(B53:B58),SUM(D53:D58)-SUM(B53:B58),"")</f>
        <v>201450</v>
      </c>
      <c r="C59" s="6" t="str">
        <f>IF(D59&lt;&gt;"","SF","")</f>
        <v/>
      </c>
      <c r="D59" s="13" t="str">
        <f>IF(SUM(B53:B58)&gt;SUM(D53:D58),SUM(B53:B58)-SUM(D53:D58),"")</f>
        <v/>
      </c>
      <c r="F59" s="6" t="str">
        <f>IF(G59&lt;&gt;"","SF","")</f>
        <v/>
      </c>
      <c r="G59" s="12" t="str">
        <f>IF(SUM(I53:I58)&gt;SUM(G53:G58),SUM(I53:I58)-SUM(G53:G58),"")</f>
        <v/>
      </c>
      <c r="H59" s="6" t="str">
        <f>IF(I59&lt;&gt;"","SF","")</f>
        <v/>
      </c>
      <c r="I59" s="13" t="str">
        <f>IF(SUM(G53:G58)&gt;SUM(I53:I58),SUM(G53:G58)-SUM(I53:I58),"")</f>
        <v/>
      </c>
      <c r="K59" s="6" t="str">
        <f>IF(L59&lt;&gt;"","SF","")</f>
        <v/>
      </c>
      <c r="L59" s="12" t="str">
        <f>IF(SUM(N53:N58)&gt;SUM(L53:L58),SUM(N53:N58)-SUM(L53:L58),"")</f>
        <v/>
      </c>
      <c r="M59" s="6" t="str">
        <f>IF(N59&lt;&gt;"","SF","")</f>
        <v/>
      </c>
      <c r="N59" s="13" t="str">
        <f>IF(SUM(L53:L58)&gt;SUM(N53:N58),SUM(L53:L58)-SUM(N53:N58),"")</f>
        <v/>
      </c>
    </row>
    <row r="60" spans="1:14" ht="13.5" thickBot="1" x14ac:dyDescent="0.25">
      <c r="A60" s="7"/>
      <c r="B60" s="14">
        <f>IF(A52&lt;&gt;"",SUM(B53:B59),"")</f>
        <v>201450</v>
      </c>
      <c r="C60" s="7"/>
      <c r="D60" s="15">
        <f>IF(A52&lt;&gt;"",SUM(D53:D59),"")</f>
        <v>201450</v>
      </c>
      <c r="F60" s="7"/>
      <c r="G60" s="14" t="str">
        <f>IF(F52&lt;&gt;"",SUM(G53:G59),"")</f>
        <v/>
      </c>
      <c r="H60" s="7"/>
      <c r="I60" s="15" t="str">
        <f>IF(F52&lt;&gt;"",SUM(I53:I59),"")</f>
        <v/>
      </c>
      <c r="K60" s="7"/>
      <c r="L60" s="14" t="str">
        <f>IF(K52&lt;&gt;"",SUM(L53:L59),"")</f>
        <v/>
      </c>
      <c r="M60" s="7"/>
      <c r="N60" s="15" t="str">
        <f>IF(K52&lt;&gt;"",SUM(N53:N59),"")</f>
        <v/>
      </c>
    </row>
    <row r="61" spans="1:14" ht="13.5" thickTop="1" x14ac:dyDescent="0.2">
      <c r="B61" s="13"/>
      <c r="D61" s="13"/>
      <c r="G61" s="13"/>
      <c r="I61" s="13"/>
      <c r="L61" s="13"/>
      <c r="N61" s="13"/>
    </row>
    <row r="62" spans="1:14" ht="27.95" customHeight="1" thickBot="1" x14ac:dyDescent="0.25">
      <c r="A62" s="44" t="str">
        <f>IF('Balance des comptes'!A21&lt;&gt;"",'Balance des comptes'!A21,"")</f>
        <v>Salaires</v>
      </c>
      <c r="B62" s="44"/>
      <c r="C62" s="44"/>
      <c r="D62" s="44"/>
      <c r="F62" s="44" t="str">
        <f>IF('Balance des comptes'!A22&lt;&gt;"",'Balance des comptes'!A22,"")</f>
        <v>Electricité</v>
      </c>
      <c r="G62" s="44"/>
      <c r="H62" s="44"/>
      <c r="I62" s="44"/>
      <c r="K62" s="44" t="str">
        <f>IF('Balance des comptes'!A23&lt;&gt;"",'Balance des comptes'!A23,"")</f>
        <v>Publicité</v>
      </c>
      <c r="L62" s="44"/>
      <c r="M62" s="44"/>
      <c r="N62" s="44"/>
    </row>
    <row r="63" spans="1:14" x14ac:dyDescent="0.2">
      <c r="A63" s="4" t="str">
        <f>IF(B63&lt;&gt;"","SI","")</f>
        <v/>
      </c>
      <c r="B63" s="8" t="str">
        <f>IF('Balance des comptes'!B21&lt;&gt;"",'Balance des comptes'!B21,"")</f>
        <v/>
      </c>
      <c r="C63" s="4" t="str">
        <f>IF(D63&lt;&gt;"","SI","")</f>
        <v/>
      </c>
      <c r="D63" s="9" t="str">
        <f>IF('Balance des comptes'!C21&lt;&gt;"",'Balance des comptes'!C21,"")</f>
        <v/>
      </c>
      <c r="F63" s="4" t="str">
        <f>IF(G63&lt;&gt;"","SI","")</f>
        <v/>
      </c>
      <c r="G63" s="8" t="str">
        <f>IF('Balance des comptes'!B22&lt;&gt;"",'Balance des comptes'!B22,"")</f>
        <v/>
      </c>
      <c r="H63" s="4" t="str">
        <f>IF(I63&lt;&gt;"","SI","")</f>
        <v/>
      </c>
      <c r="I63" s="9" t="str">
        <f>IF('Balance des comptes'!C22&lt;&gt;"",'Balance des comptes'!C22,"")</f>
        <v/>
      </c>
      <c r="K63" s="4" t="str">
        <f>IF(L63&lt;&gt;"","SI","")</f>
        <v/>
      </c>
      <c r="L63" s="8" t="str">
        <f>IF('Balance des comptes'!B23&lt;&gt;"",'Balance des comptes'!B23,"")</f>
        <v/>
      </c>
      <c r="M63" s="4" t="str">
        <f>IF(N63&lt;&gt;"","SI","")</f>
        <v/>
      </c>
      <c r="N63" s="9" t="str">
        <f>IF('Balance des comptes'!C23&lt;&gt;"",'Balance des comptes'!C23,"")</f>
        <v/>
      </c>
    </row>
    <row r="64" spans="1:14" x14ac:dyDescent="0.2">
      <c r="A64" s="5"/>
      <c r="B64" s="10"/>
      <c r="C64" s="5"/>
      <c r="D64" s="11"/>
      <c r="F64" s="5"/>
      <c r="G64" s="10"/>
      <c r="H64" s="5"/>
      <c r="I64" s="11"/>
      <c r="K64" s="5"/>
      <c r="L64" s="10"/>
      <c r="M64" s="5"/>
      <c r="N64" s="11"/>
    </row>
    <row r="65" spans="1:14" x14ac:dyDescent="0.2">
      <c r="A65" s="5"/>
      <c r="B65" s="10"/>
      <c r="C65" s="5"/>
      <c r="D65" s="11"/>
      <c r="F65" s="5"/>
      <c r="G65" s="10"/>
      <c r="H65" s="5"/>
      <c r="I65" s="11"/>
      <c r="K65" s="5"/>
      <c r="L65" s="10"/>
      <c r="M65" s="5"/>
      <c r="N65" s="11"/>
    </row>
    <row r="66" spans="1:14" x14ac:dyDescent="0.2">
      <c r="A66" s="5"/>
      <c r="B66" s="10"/>
      <c r="C66" s="5"/>
      <c r="D66" s="11"/>
      <c r="F66" s="5"/>
      <c r="G66" s="10"/>
      <c r="H66" s="5"/>
      <c r="I66" s="11"/>
      <c r="K66" s="5"/>
      <c r="L66" s="10"/>
      <c r="M66" s="5"/>
      <c r="N66" s="11"/>
    </row>
    <row r="67" spans="1:14" x14ac:dyDescent="0.2">
      <c r="A67" s="5"/>
      <c r="B67" s="10"/>
      <c r="C67" s="5"/>
      <c r="D67" s="11"/>
      <c r="F67" s="5"/>
      <c r="G67" s="10"/>
      <c r="H67" s="5"/>
      <c r="I67" s="11"/>
      <c r="K67" s="5"/>
      <c r="L67" s="10"/>
      <c r="M67" s="5"/>
      <c r="N67" s="11"/>
    </row>
    <row r="68" spans="1:14" x14ac:dyDescent="0.2">
      <c r="A68" s="5"/>
      <c r="B68" s="10"/>
      <c r="C68" s="5"/>
      <c r="D68" s="11"/>
      <c r="F68" s="5"/>
      <c r="G68" s="10"/>
      <c r="H68" s="5"/>
      <c r="I68" s="11"/>
      <c r="K68" s="5"/>
      <c r="L68" s="10"/>
      <c r="M68" s="5"/>
      <c r="N68" s="11"/>
    </row>
    <row r="69" spans="1:14" ht="12.75" customHeight="1" x14ac:dyDescent="0.2">
      <c r="A69" s="6" t="str">
        <f>IF(B69&lt;&gt;"","SF","")</f>
        <v/>
      </c>
      <c r="B69" s="12" t="str">
        <f>IF(SUM(D63:D68)&gt;SUM(B63:B68),SUM(D63:D68)-SUM(B63:B68),"")</f>
        <v/>
      </c>
      <c r="C69" s="6" t="str">
        <f>IF(D69&lt;&gt;"","SF","")</f>
        <v/>
      </c>
      <c r="D69" s="13" t="str">
        <f>IF(SUM(B63:B68)&gt;SUM(D63:D68),SUM(B63:B68)-SUM(D63:D68),"")</f>
        <v/>
      </c>
      <c r="F69" s="6" t="str">
        <f>IF(G69&lt;&gt;"","SF","")</f>
        <v/>
      </c>
      <c r="G69" s="12" t="str">
        <f>IF(SUM(I63:I68)&gt;SUM(G63:G68),SUM(I63:I68)-SUM(G63:G68),"")</f>
        <v/>
      </c>
      <c r="H69" s="6" t="str">
        <f>IF(I69&lt;&gt;"","SF","")</f>
        <v/>
      </c>
      <c r="I69" s="13" t="str">
        <f>IF(SUM(G63:G68)&gt;SUM(I63:I68),SUM(G63:G68)-SUM(I63:I68),"")</f>
        <v/>
      </c>
      <c r="K69" s="6" t="str">
        <f>IF(L69&lt;&gt;"","SF","")</f>
        <v/>
      </c>
      <c r="L69" s="12" t="str">
        <f>IF(SUM(N63:N68)&gt;SUM(L63:L68),SUM(N63:N68)-SUM(L63:L68),"")</f>
        <v/>
      </c>
      <c r="M69" s="6" t="str">
        <f>IF(N69&lt;&gt;"","SF","")</f>
        <v/>
      </c>
      <c r="N69" s="13" t="str">
        <f>IF(SUM(L63:L68)&gt;SUM(N63:N68),SUM(L63:L68)-SUM(N63:N68),"")</f>
        <v/>
      </c>
    </row>
    <row r="70" spans="1:14" ht="13.5" thickBot="1" x14ac:dyDescent="0.25">
      <c r="A70" s="7"/>
      <c r="B70" s="14">
        <f>IF(A62&lt;&gt;"",SUM(B63:B69),"")</f>
        <v>0</v>
      </c>
      <c r="C70" s="7"/>
      <c r="D70" s="15">
        <f>IF(A62&lt;&gt;"",SUM(D63:D69),"")</f>
        <v>0</v>
      </c>
      <c r="F70" s="7"/>
      <c r="G70" s="14">
        <f>IF(F62&lt;&gt;"",SUM(G63:G69),"")</f>
        <v>0</v>
      </c>
      <c r="H70" s="7"/>
      <c r="I70" s="15">
        <f>IF(F62&lt;&gt;"",SUM(I63:I69),"")</f>
        <v>0</v>
      </c>
      <c r="K70" s="7"/>
      <c r="L70" s="14">
        <f>IF(K62&lt;&gt;"",SUM(L63:L69),"")</f>
        <v>0</v>
      </c>
      <c r="M70" s="7"/>
      <c r="N70" s="15">
        <f>IF(K62&lt;&gt;"",SUM(N63:N69),"")</f>
        <v>0</v>
      </c>
    </row>
    <row r="71" spans="1:14" ht="13.5" thickTop="1" x14ac:dyDescent="0.2">
      <c r="B71" s="13"/>
      <c r="D71" s="13"/>
      <c r="G71" s="13"/>
      <c r="I71" s="13"/>
      <c r="L71" s="13"/>
      <c r="N71" s="13"/>
    </row>
    <row r="72" spans="1:14" ht="27.95" customHeight="1" thickBot="1" x14ac:dyDescent="0.25">
      <c r="A72" s="44" t="str">
        <f>IF('Balance des comptes'!A24&lt;&gt;"",'Balance des comptes'!A24,"")</f>
        <v>Charges immeubles</v>
      </c>
      <c r="B72" s="44"/>
      <c r="C72" s="44"/>
      <c r="D72" s="44"/>
      <c r="F72" s="44" t="str">
        <f>IF('Balance des comptes'!A25&lt;&gt;"",'Balance des comptes'!A25,"")</f>
        <v>Intérêt et frais</v>
      </c>
      <c r="G72" s="44"/>
      <c r="H72" s="44"/>
      <c r="I72" s="44"/>
      <c r="K72" s="44" t="str">
        <f>IF('Balance des comptes'!A26&lt;&gt;"",'Balance des comptes'!A26,"")</f>
        <v>Amortissements</v>
      </c>
      <c r="L72" s="44"/>
      <c r="M72" s="44"/>
      <c r="N72" s="44"/>
    </row>
    <row r="73" spans="1:14" x14ac:dyDescent="0.2">
      <c r="A73" s="4" t="str">
        <f>IF(B73&lt;&gt;"","SI","")</f>
        <v/>
      </c>
      <c r="B73" s="8" t="str">
        <f>IF('Balance des comptes'!B24&lt;&gt;"",'Balance des comptes'!B24,"")</f>
        <v/>
      </c>
      <c r="C73" s="4" t="str">
        <f>IF(D73&lt;&gt;"","SI","")</f>
        <v/>
      </c>
      <c r="D73" s="9" t="str">
        <f>IF('Balance des comptes'!C24&lt;&gt;"",'Balance des comptes'!C24,"")</f>
        <v/>
      </c>
      <c r="F73" s="4" t="str">
        <f>IF(G73&lt;&gt;"","SI","")</f>
        <v/>
      </c>
      <c r="G73" s="8" t="str">
        <f>IF('Balance des comptes'!B25&lt;&gt;"",'Balance des comptes'!B25,"")</f>
        <v/>
      </c>
      <c r="H73" s="4" t="str">
        <f>IF(I73&lt;&gt;"","SI","")</f>
        <v/>
      </c>
      <c r="I73" s="9" t="str">
        <f>IF('Balance des comptes'!C25&lt;&gt;"",'Balance des comptes'!C25,"")</f>
        <v/>
      </c>
      <c r="K73" s="4" t="str">
        <f>IF(L73&lt;&gt;"","SI","")</f>
        <v/>
      </c>
      <c r="L73" s="8" t="str">
        <f>IF('Balance des comptes'!B26&lt;&gt;"",'Balance des comptes'!B26,"")</f>
        <v/>
      </c>
      <c r="M73" s="4" t="str">
        <f>IF(N73&lt;&gt;"","SI","")</f>
        <v/>
      </c>
      <c r="N73" s="9" t="str">
        <f>IF('Balance des comptes'!C26&lt;&gt;"",'Balance des comptes'!C26,"")</f>
        <v/>
      </c>
    </row>
    <row r="74" spans="1:14" x14ac:dyDescent="0.2">
      <c r="A74" s="5"/>
      <c r="B74" s="10"/>
      <c r="C74" s="5"/>
      <c r="D74" s="11"/>
      <c r="F74" s="5"/>
      <c r="G74" s="10"/>
      <c r="H74" s="5"/>
      <c r="I74" s="11"/>
      <c r="K74" s="5"/>
      <c r="L74" s="10"/>
      <c r="M74" s="5"/>
      <c r="N74" s="11"/>
    </row>
    <row r="75" spans="1:14" x14ac:dyDescent="0.2">
      <c r="A75" s="5"/>
      <c r="B75" s="10"/>
      <c r="C75" s="5"/>
      <c r="D75" s="11"/>
      <c r="F75" s="5"/>
      <c r="G75" s="10"/>
      <c r="H75" s="5"/>
      <c r="I75" s="11"/>
      <c r="K75" s="5"/>
      <c r="L75" s="10"/>
      <c r="M75" s="5"/>
      <c r="N75" s="11"/>
    </row>
    <row r="76" spans="1:14" x14ac:dyDescent="0.2">
      <c r="A76" s="5"/>
      <c r="B76" s="10"/>
      <c r="C76" s="5"/>
      <c r="D76" s="11"/>
      <c r="F76" s="5"/>
      <c r="G76" s="10"/>
      <c r="H76" s="5"/>
      <c r="I76" s="11"/>
      <c r="K76" s="5"/>
      <c r="L76" s="10"/>
      <c r="M76" s="5"/>
      <c r="N76" s="11"/>
    </row>
    <row r="77" spans="1:14" x14ac:dyDescent="0.2">
      <c r="A77" s="5"/>
      <c r="B77" s="10"/>
      <c r="C77" s="5"/>
      <c r="D77" s="11"/>
      <c r="F77" s="5"/>
      <c r="G77" s="10"/>
      <c r="H77" s="5"/>
      <c r="I77" s="11"/>
      <c r="K77" s="5"/>
      <c r="L77" s="10"/>
      <c r="M77" s="5"/>
      <c r="N77" s="11"/>
    </row>
    <row r="78" spans="1:14" x14ac:dyDescent="0.2">
      <c r="A78" s="5"/>
      <c r="B78" s="10"/>
      <c r="C78" s="5"/>
      <c r="D78" s="11"/>
      <c r="F78" s="5"/>
      <c r="G78" s="10"/>
      <c r="H78" s="5"/>
      <c r="I78" s="11"/>
      <c r="K78" s="5"/>
      <c r="L78" s="10"/>
      <c r="M78" s="5"/>
      <c r="N78" s="11"/>
    </row>
    <row r="79" spans="1:14" ht="12.75" customHeight="1" x14ac:dyDescent="0.2">
      <c r="A79" s="6" t="str">
        <f>IF(B79&lt;&gt;"","SF","")</f>
        <v/>
      </c>
      <c r="B79" s="12" t="str">
        <f>IF(SUM(D73:D78)&gt;SUM(B73:B78),SUM(D73:D78)-SUM(B73:B78),"")</f>
        <v/>
      </c>
      <c r="C79" s="6" t="str">
        <f>IF(D79&lt;&gt;"","SF","")</f>
        <v/>
      </c>
      <c r="D79" s="13" t="str">
        <f>IF(SUM(B73:B78)&gt;SUM(D73:D78),SUM(B73:B78)-SUM(D73:D78),"")</f>
        <v/>
      </c>
      <c r="F79" s="6" t="str">
        <f>IF(G79&lt;&gt;"","SF","")</f>
        <v/>
      </c>
      <c r="G79" s="12" t="str">
        <f>IF(SUM(I73:I78)&gt;SUM(G73:G78),SUM(I73:I78)-SUM(G73:G78),"")</f>
        <v/>
      </c>
      <c r="H79" s="6" t="str">
        <f>IF(I79&lt;&gt;"","SF","")</f>
        <v/>
      </c>
      <c r="I79" s="13" t="str">
        <f>IF(SUM(G73:G78)&gt;SUM(I73:I78),SUM(G73:G78)-SUM(I73:I78),"")</f>
        <v/>
      </c>
      <c r="K79" s="6" t="str">
        <f>IF(L79&lt;&gt;"","SF","")</f>
        <v/>
      </c>
      <c r="L79" s="12" t="str">
        <f>IF(SUM(N73:N78)&gt;SUM(L73:L78),SUM(N73:N78)-SUM(L73:L78),"")</f>
        <v/>
      </c>
      <c r="M79" s="6" t="str">
        <f>IF(N79&lt;&gt;"","SF","")</f>
        <v/>
      </c>
      <c r="N79" s="13" t="str">
        <f>IF(SUM(L73:L78)&gt;SUM(N73:N78),SUM(L73:L78)-SUM(N73:N78),"")</f>
        <v/>
      </c>
    </row>
    <row r="80" spans="1:14" ht="13.5" thickBot="1" x14ac:dyDescent="0.25">
      <c r="A80" s="7"/>
      <c r="B80" s="14">
        <f>IF(A72&lt;&gt;"",SUM(B73:B79),"")</f>
        <v>0</v>
      </c>
      <c r="C80" s="7"/>
      <c r="D80" s="15">
        <f>IF(A72&lt;&gt;"",SUM(D73:D79),"")</f>
        <v>0</v>
      </c>
      <c r="F80" s="7"/>
      <c r="G80" s="14">
        <f>IF(F72&lt;&gt;"",SUM(G73:G79),"")</f>
        <v>0</v>
      </c>
      <c r="H80" s="7"/>
      <c r="I80" s="15">
        <f>IF(F72&lt;&gt;"",SUM(I73:I79),"")</f>
        <v>0</v>
      </c>
      <c r="K80" s="7"/>
      <c r="L80" s="14">
        <f>IF(K72&lt;&gt;"",SUM(L73:L79),"")</f>
        <v>0</v>
      </c>
      <c r="M80" s="7"/>
      <c r="N80" s="15">
        <f>IF(K72&lt;&gt;"",SUM(N73:N79),"")</f>
        <v>0</v>
      </c>
    </row>
    <row r="81" spans="1:14" ht="13.5" thickTop="1" x14ac:dyDescent="0.2">
      <c r="B81" s="13"/>
      <c r="D81" s="13"/>
      <c r="G81" s="13"/>
      <c r="I81" s="13"/>
      <c r="L81" s="13"/>
      <c r="N81" s="13"/>
    </row>
    <row r="82" spans="1:14" ht="27.95" customHeight="1" thickBot="1" x14ac:dyDescent="0.25">
      <c r="A82" s="44" t="str">
        <f>IF('Balance des comptes'!A27&lt;&gt;"",'Balance des comptes'!A27,"")</f>
        <v>Honoraires</v>
      </c>
      <c r="B82" s="44"/>
      <c r="C82" s="44"/>
      <c r="D82" s="44"/>
      <c r="F82" s="44" t="str">
        <f>IF('Balance des comptes'!A28&lt;&gt;"",'Balance des comptes'!A28,"")</f>
        <v>Frais et entretien véhicules</v>
      </c>
      <c r="G82" s="44"/>
      <c r="H82" s="44"/>
      <c r="I82" s="44"/>
      <c r="K82" s="44" t="s">
        <v>10</v>
      </c>
      <c r="L82" s="44"/>
      <c r="M82" s="44"/>
      <c r="N82" s="44"/>
    </row>
    <row r="83" spans="1:14" x14ac:dyDescent="0.2">
      <c r="A83" s="4" t="str">
        <f>IF(B83&lt;&gt;"","SI","")</f>
        <v/>
      </c>
      <c r="B83" s="8" t="str">
        <f>IF('Balance des comptes'!B27&lt;&gt;"",'Balance des comptes'!B27,"")</f>
        <v/>
      </c>
      <c r="C83" s="4" t="str">
        <f>IF(D83&lt;&gt;"","SI","")</f>
        <v/>
      </c>
      <c r="D83" s="9" t="str">
        <f>IF('Balance des comptes'!C27&lt;&gt;"",'Balance des comptes'!C27,"")</f>
        <v/>
      </c>
      <c r="F83" s="4" t="str">
        <f>IF(G83&lt;&gt;"","SI","")</f>
        <v/>
      </c>
      <c r="G83" s="8" t="str">
        <f>IF('Balance des comptes'!B28&lt;&gt;"",'Balance des comptes'!B28,"")</f>
        <v/>
      </c>
      <c r="H83" s="4" t="str">
        <f>IF(I83&lt;&gt;"","SI","")</f>
        <v/>
      </c>
      <c r="I83" s="9" t="str">
        <f>IF('Balance des comptes'!C28&lt;&gt;"",'Balance des comptes'!C28,"")</f>
        <v/>
      </c>
      <c r="K83" s="4"/>
      <c r="L83" s="8"/>
      <c r="M83" s="4"/>
      <c r="N83" s="9"/>
    </row>
    <row r="84" spans="1:14" x14ac:dyDescent="0.2">
      <c r="A84" s="5"/>
      <c r="B84" s="10"/>
      <c r="C84" s="5"/>
      <c r="D84" s="11"/>
      <c r="F84" s="5"/>
      <c r="G84" s="10"/>
      <c r="H84" s="5"/>
      <c r="I84" s="11"/>
      <c r="K84" s="5"/>
      <c r="L84" s="10"/>
      <c r="M84" s="5"/>
      <c r="N84" s="11"/>
    </row>
    <row r="85" spans="1:14" x14ac:dyDescent="0.2">
      <c r="A85" s="5"/>
      <c r="B85" s="10"/>
      <c r="C85" s="5"/>
      <c r="D85" s="11"/>
      <c r="F85" s="5"/>
      <c r="G85" s="10"/>
      <c r="H85" s="5"/>
      <c r="I85" s="11"/>
      <c r="K85" s="5"/>
      <c r="L85" s="10"/>
      <c r="M85" s="5"/>
      <c r="N85" s="11"/>
    </row>
    <row r="86" spans="1:14" x14ac:dyDescent="0.2">
      <c r="A86" s="5"/>
      <c r="B86" s="10"/>
      <c r="C86" s="5"/>
      <c r="D86" s="11"/>
      <c r="F86" s="5"/>
      <c r="G86" s="10"/>
      <c r="H86" s="5"/>
      <c r="I86" s="11"/>
      <c r="K86" s="5"/>
      <c r="L86" s="10"/>
      <c r="M86" s="5"/>
      <c r="N86" s="11"/>
    </row>
    <row r="87" spans="1:14" x14ac:dyDescent="0.2">
      <c r="A87" s="5"/>
      <c r="B87" s="10"/>
      <c r="C87" s="5"/>
      <c r="D87" s="11"/>
      <c r="F87" s="5"/>
      <c r="G87" s="10"/>
      <c r="H87" s="5"/>
      <c r="I87" s="11"/>
      <c r="K87" s="5"/>
      <c r="L87" s="10"/>
      <c r="M87" s="5"/>
      <c r="N87" s="11"/>
    </row>
    <row r="88" spans="1:14" x14ac:dyDescent="0.2">
      <c r="A88" s="5"/>
      <c r="B88" s="10"/>
      <c r="C88" s="5"/>
      <c r="D88" s="11"/>
      <c r="F88" s="5"/>
      <c r="G88" s="10"/>
      <c r="H88" s="5"/>
      <c r="I88" s="11"/>
      <c r="K88" s="5"/>
      <c r="L88" s="10"/>
      <c r="M88" s="5"/>
      <c r="N88" s="11"/>
    </row>
    <row r="89" spans="1:14" ht="12.75" customHeight="1" x14ac:dyDescent="0.2">
      <c r="A89" s="6" t="str">
        <f>IF(B89&lt;&gt;"","SF","")</f>
        <v/>
      </c>
      <c r="B89" s="12" t="str">
        <f>IF(SUM(D83:D88)&gt;SUM(B83:B88),SUM(D83:D88)-SUM(B83:B88),"")</f>
        <v/>
      </c>
      <c r="C89" s="6" t="str">
        <f>IF(D89&lt;&gt;"","SF","")</f>
        <v/>
      </c>
      <c r="D89" s="13" t="str">
        <f>IF(SUM(B83:B88)&gt;SUM(D83:D88),SUM(B83:B88)-SUM(D83:D88),"")</f>
        <v/>
      </c>
      <c r="F89" s="6" t="str">
        <f>IF(G89&lt;&gt;"","SF","")</f>
        <v/>
      </c>
      <c r="G89" s="12" t="str">
        <f>IF(SUM(I83:I88)&gt;SUM(G83:G88),SUM(I83:I88)-SUM(G83:G88),"")</f>
        <v/>
      </c>
      <c r="H89" s="6" t="str">
        <f>IF(I89&lt;&gt;"","SF","")</f>
        <v/>
      </c>
      <c r="I89" s="13" t="str">
        <f>IF(SUM(G83:G88)&gt;SUM(I83:I88),SUM(G83:G88)-SUM(I83:I88),"")</f>
        <v/>
      </c>
      <c r="K89" s="6" t="str">
        <f>IF(L89&lt;&gt;"","SF","")</f>
        <v/>
      </c>
      <c r="L89" s="12" t="str">
        <f>IF(SUM(N83:N88)&gt;SUM(L83:L88),SUM(N83:N88)-SUM(L83:L88),"")</f>
        <v/>
      </c>
      <c r="M89" s="6" t="str">
        <f>IF(N89&lt;&gt;"","SF","")</f>
        <v/>
      </c>
      <c r="N89" s="13" t="str">
        <f>IF(SUM(L83:L88)&gt;SUM(N83:N88),SUM(L83:L88)-SUM(N83:N88),"")</f>
        <v/>
      </c>
    </row>
    <row r="90" spans="1:14" ht="13.5" thickBot="1" x14ac:dyDescent="0.25">
      <c r="A90" s="7"/>
      <c r="B90" s="14">
        <f>IF(A82&lt;&gt;"",SUM(B83:B89),"")</f>
        <v>0</v>
      </c>
      <c r="C90" s="7"/>
      <c r="D90" s="15">
        <f>IF(A82&lt;&gt;"",SUM(D83:D89),"")</f>
        <v>0</v>
      </c>
      <c r="F90" s="7"/>
      <c r="G90" s="14">
        <f>IF(F82&lt;&gt;"",SUM(G83:G89),"")</f>
        <v>0</v>
      </c>
      <c r="H90" s="7"/>
      <c r="I90" s="15">
        <f>IF(F82&lt;&gt;"",SUM(I83:I89),"")</f>
        <v>0</v>
      </c>
      <c r="K90" s="7"/>
      <c r="L90" s="14">
        <f>IF(K82&lt;&gt;"",SUM(L83:L89),"")</f>
        <v>0</v>
      </c>
      <c r="M90" s="7"/>
      <c r="N90" s="15">
        <f>IF(K82&lt;&gt;"",SUM(N83:N89),"")</f>
        <v>0</v>
      </c>
    </row>
    <row r="91" spans="1:14" ht="13.5" thickTop="1" x14ac:dyDescent="0.2">
      <c r="B91" s="13"/>
      <c r="D91" s="13"/>
      <c r="G91" s="13"/>
      <c r="I91" s="13"/>
      <c r="L91" s="13"/>
      <c r="N91" s="13"/>
    </row>
  </sheetData>
  <mergeCells count="27">
    <mergeCell ref="A82:D82"/>
    <mergeCell ref="F82:I82"/>
    <mergeCell ref="K82:N82"/>
    <mergeCell ref="A62:D62"/>
    <mergeCell ref="F62:I62"/>
    <mergeCell ref="K62:N62"/>
    <mergeCell ref="A72:D72"/>
    <mergeCell ref="F72:I72"/>
    <mergeCell ref="K72:N72"/>
    <mergeCell ref="A42:D42"/>
    <mergeCell ref="F42:I42"/>
    <mergeCell ref="K42:N42"/>
    <mergeCell ref="A52:D52"/>
    <mergeCell ref="F52:I52"/>
    <mergeCell ref="K52:N52"/>
    <mergeCell ref="A22:D22"/>
    <mergeCell ref="F22:I22"/>
    <mergeCell ref="K22:N22"/>
    <mergeCell ref="A32:D32"/>
    <mergeCell ref="F32:I32"/>
    <mergeCell ref="K32:N32"/>
    <mergeCell ref="A1:D1"/>
    <mergeCell ref="F1:I1"/>
    <mergeCell ref="K1:N1"/>
    <mergeCell ref="A12:D12"/>
    <mergeCell ref="F12:I12"/>
    <mergeCell ref="K12:N12"/>
  </mergeCells>
  <printOptions horizontalCentered="1" verticalCentered="1"/>
  <pageMargins left="0.39370078740157483" right="0.39370078740157483" top="0.59055118110236227" bottom="0.39370078740157483" header="0.51181102362204722" footer="0.31496062992125984"/>
  <pageSetup paperSize="9" scale="90" orientation="portrait" horizontalDpi="300" verticalDpi="300" r:id="rId1"/>
  <headerFooter alignWithMargins="0">
    <oddHeader>&amp;L&amp;F&amp;R&amp;A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3"/>
  <sheetViews>
    <sheetView tabSelected="1" workbookViewId="0">
      <selection activeCell="G27" sqref="G27"/>
    </sheetView>
  </sheetViews>
  <sheetFormatPr baseColWidth="10" defaultRowHeight="12.75" x14ac:dyDescent="0.2"/>
  <cols>
    <col min="1" max="1" width="25.7109375" customWidth="1"/>
    <col min="2" max="2" width="14.7109375" style="3" customWidth="1"/>
    <col min="3" max="3" width="25.7109375" customWidth="1"/>
    <col min="4" max="4" width="14.7109375" style="3" customWidth="1"/>
  </cols>
  <sheetData>
    <row r="1" spans="1:4" ht="15.75" thickBot="1" x14ac:dyDescent="0.25">
      <c r="A1" s="31" t="s">
        <v>23</v>
      </c>
      <c r="B1" s="19"/>
      <c r="C1" s="18"/>
      <c r="D1" s="19"/>
    </row>
    <row r="2" spans="1:4" ht="15" x14ac:dyDescent="0.2">
      <c r="A2" s="32"/>
      <c r="B2" s="33"/>
      <c r="C2" s="32"/>
      <c r="D2" s="34"/>
    </row>
    <row r="3" spans="1:4" ht="15" x14ac:dyDescent="0.2">
      <c r="A3" s="35"/>
      <c r="B3" s="36"/>
      <c r="C3" s="35"/>
      <c r="D3" s="37"/>
    </row>
    <row r="4" spans="1:4" ht="15" x14ac:dyDescent="0.2">
      <c r="A4" s="35"/>
      <c r="B4" s="36"/>
      <c r="C4" s="35"/>
      <c r="D4" s="37"/>
    </row>
    <row r="5" spans="1:4" ht="15" x14ac:dyDescent="0.2">
      <c r="A5" s="35"/>
      <c r="B5" s="36"/>
      <c r="C5" s="35"/>
      <c r="D5" s="37"/>
    </row>
    <row r="6" spans="1:4" ht="15" x14ac:dyDescent="0.2">
      <c r="A6" s="35"/>
      <c r="B6" s="36"/>
      <c r="C6" s="35"/>
      <c r="D6" s="37"/>
    </row>
    <row r="7" spans="1:4" ht="15" x14ac:dyDescent="0.2">
      <c r="A7" s="35"/>
      <c r="B7" s="36"/>
      <c r="C7" s="35"/>
      <c r="D7" s="37"/>
    </row>
    <row r="8" spans="1:4" ht="15" x14ac:dyDescent="0.2">
      <c r="A8" s="35"/>
      <c r="B8" s="36"/>
      <c r="C8" s="35"/>
      <c r="D8" s="37"/>
    </row>
    <row r="9" spans="1:4" ht="15" x14ac:dyDescent="0.2">
      <c r="A9" s="35"/>
      <c r="B9" s="36"/>
      <c r="C9" s="35"/>
      <c r="D9" s="37"/>
    </row>
    <row r="10" spans="1:4" ht="15" x14ac:dyDescent="0.2">
      <c r="A10" s="35"/>
      <c r="B10" s="36"/>
      <c r="C10" s="35"/>
      <c r="D10" s="37"/>
    </row>
    <row r="11" spans="1:4" ht="15" x14ac:dyDescent="0.2">
      <c r="A11" s="35"/>
      <c r="B11" s="36"/>
      <c r="C11" s="35"/>
      <c r="D11" s="37"/>
    </row>
    <row r="12" spans="1:4" ht="15" x14ac:dyDescent="0.2">
      <c r="A12" s="35"/>
      <c r="B12" s="36"/>
      <c r="C12" s="35"/>
      <c r="D12" s="37"/>
    </row>
    <row r="13" spans="1:4" ht="15" x14ac:dyDescent="0.2">
      <c r="A13" s="35"/>
      <c r="B13" s="36"/>
      <c r="C13" s="35"/>
      <c r="D13" s="37"/>
    </row>
    <row r="14" spans="1:4" ht="15" x14ac:dyDescent="0.2">
      <c r="A14" s="35"/>
      <c r="B14" s="36"/>
      <c r="C14" s="35"/>
      <c r="D14" s="37"/>
    </row>
    <row r="15" spans="1:4" ht="15" x14ac:dyDescent="0.2">
      <c r="A15" s="35"/>
      <c r="B15" s="36"/>
      <c r="C15" s="35"/>
      <c r="D15" s="37"/>
    </row>
    <row r="16" spans="1:4" ht="15" x14ac:dyDescent="0.2">
      <c r="A16" s="38"/>
      <c r="B16" s="39"/>
      <c r="C16" s="38"/>
      <c r="D16" s="40"/>
    </row>
    <row r="17" spans="1:4" ht="15.75" thickBot="1" x14ac:dyDescent="0.25">
      <c r="A17" s="41"/>
      <c r="B17" s="42"/>
      <c r="C17" s="41"/>
      <c r="D17" s="43"/>
    </row>
    <row r="18" spans="1:4" ht="13.5" thickTop="1" x14ac:dyDescent="0.2"/>
    <row r="19" spans="1:4" ht="15.75" thickBot="1" x14ac:dyDescent="0.25">
      <c r="A19" s="20" t="s">
        <v>22</v>
      </c>
      <c r="B19" s="21"/>
      <c r="C19" s="20"/>
      <c r="D19" s="21"/>
    </row>
    <row r="20" spans="1:4" ht="15" x14ac:dyDescent="0.2">
      <c r="A20" s="22"/>
      <c r="B20" s="23"/>
      <c r="C20" s="22"/>
      <c r="D20" s="24"/>
    </row>
    <row r="21" spans="1:4" ht="15" x14ac:dyDescent="0.2">
      <c r="A21" s="25"/>
      <c r="B21" s="26"/>
      <c r="C21" s="25"/>
      <c r="D21" s="27"/>
    </row>
    <row r="22" spans="1:4" ht="15" x14ac:dyDescent="0.2">
      <c r="A22" s="25"/>
      <c r="B22" s="26"/>
      <c r="C22" s="25"/>
      <c r="D22" s="27"/>
    </row>
    <row r="23" spans="1:4" ht="15" x14ac:dyDescent="0.2">
      <c r="A23" s="25"/>
      <c r="B23" s="26"/>
      <c r="C23" s="25"/>
      <c r="D23" s="27"/>
    </row>
    <row r="24" spans="1:4" ht="15" x14ac:dyDescent="0.2">
      <c r="A24" s="25"/>
      <c r="B24" s="26"/>
      <c r="C24" s="25"/>
      <c r="D24" s="27"/>
    </row>
    <row r="25" spans="1:4" ht="15" x14ac:dyDescent="0.2">
      <c r="A25" s="25"/>
      <c r="B25" s="26"/>
      <c r="C25" s="25"/>
      <c r="D25" s="27"/>
    </row>
    <row r="26" spans="1:4" ht="15" x14ac:dyDescent="0.2">
      <c r="A26" s="25"/>
      <c r="B26" s="26"/>
      <c r="C26" s="25"/>
      <c r="D26" s="27"/>
    </row>
    <row r="27" spans="1:4" ht="15" x14ac:dyDescent="0.2">
      <c r="A27" s="25"/>
      <c r="B27" s="26"/>
      <c r="C27" s="25"/>
      <c r="D27" s="27"/>
    </row>
    <row r="28" spans="1:4" ht="15" x14ac:dyDescent="0.2">
      <c r="A28" s="25"/>
      <c r="B28" s="26"/>
      <c r="C28" s="25"/>
      <c r="D28" s="27"/>
    </row>
    <row r="29" spans="1:4" ht="15" x14ac:dyDescent="0.2">
      <c r="A29" s="25"/>
      <c r="B29" s="26"/>
      <c r="C29" s="25"/>
      <c r="D29" s="27"/>
    </row>
    <row r="30" spans="1:4" ht="15" x14ac:dyDescent="0.2">
      <c r="A30" s="25"/>
      <c r="B30" s="26"/>
      <c r="C30" s="25"/>
      <c r="D30" s="27"/>
    </row>
    <row r="31" spans="1:4" ht="15" x14ac:dyDescent="0.2">
      <c r="A31" s="25"/>
      <c r="B31" s="26"/>
      <c r="C31" s="25"/>
      <c r="D31" s="27"/>
    </row>
    <row r="32" spans="1:4" ht="15" x14ac:dyDescent="0.2">
      <c r="A32" s="25"/>
      <c r="B32" s="26"/>
      <c r="C32" s="25"/>
      <c r="D32" s="27"/>
    </row>
    <row r="33" spans="1:4" ht="15" x14ac:dyDescent="0.2">
      <c r="A33" s="25"/>
      <c r="B33" s="26"/>
      <c r="C33" s="25"/>
      <c r="D33" s="27"/>
    </row>
    <row r="34" spans="1:4" ht="15" x14ac:dyDescent="0.2">
      <c r="A34" s="25"/>
      <c r="B34" s="26"/>
      <c r="C34" s="25"/>
      <c r="D34" s="27"/>
    </row>
    <row r="35" spans="1:4" ht="15" x14ac:dyDescent="0.2">
      <c r="A35" s="25"/>
      <c r="B35" s="26"/>
      <c r="C35" s="25"/>
      <c r="D35" s="27"/>
    </row>
    <row r="36" spans="1:4" ht="15" x14ac:dyDescent="0.2">
      <c r="A36" s="25"/>
      <c r="B36" s="26"/>
      <c r="C36" s="25"/>
      <c r="D36" s="27"/>
    </row>
    <row r="37" spans="1:4" ht="15" x14ac:dyDescent="0.2">
      <c r="A37" s="25"/>
      <c r="B37" s="26"/>
      <c r="C37" s="25"/>
      <c r="D37" s="27"/>
    </row>
    <row r="38" spans="1:4" ht="15" x14ac:dyDescent="0.2">
      <c r="A38" s="25"/>
      <c r="B38" s="26"/>
      <c r="C38" s="25"/>
      <c r="D38" s="27"/>
    </row>
    <row r="39" spans="1:4" ht="15" x14ac:dyDescent="0.2">
      <c r="A39" s="25"/>
      <c r="B39" s="26"/>
      <c r="C39" s="25"/>
      <c r="D39" s="27"/>
    </row>
    <row r="40" spans="1:4" ht="15" x14ac:dyDescent="0.2">
      <c r="A40" s="25"/>
      <c r="B40" s="26"/>
      <c r="C40" s="25"/>
      <c r="D40" s="27"/>
    </row>
    <row r="41" spans="1:4" ht="15" x14ac:dyDescent="0.2">
      <c r="A41" s="25"/>
      <c r="B41" s="26"/>
      <c r="C41" s="25"/>
      <c r="D41" s="27"/>
    </row>
    <row r="42" spans="1:4" ht="15.75" thickBot="1" x14ac:dyDescent="0.25">
      <c r="A42" s="28"/>
      <c r="B42" s="29"/>
      <c r="C42" s="28"/>
      <c r="D42" s="30"/>
    </row>
    <row r="43" spans="1:4" ht="13.5" thickTop="1" x14ac:dyDescent="0.2"/>
  </sheetData>
  <phoneticPr fontId="0" type="noConversion"/>
  <printOptions horizontalCentered="1" verticalCentered="1"/>
  <pageMargins left="0.39370078740157483" right="0.39370078740157483" top="0.59055118110236227" bottom="0.39370078740157483" header="0.51181102362204722" footer="0.31496062992125984"/>
  <pageSetup paperSize="9" scale="90" orientation="portrait" horizontalDpi="300" verticalDpi="300" r:id="rId1"/>
  <headerFooter alignWithMargins="0"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Balance des comptes</vt:lpstr>
      <vt:lpstr>Grand Livre base de travail</vt:lpstr>
      <vt:lpstr>Résultat</vt:lpstr>
    </vt:vector>
  </TitlesOfParts>
  <Company>***************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 Zuber</dc:creator>
  <cp:lastModifiedBy>Zuber Benoît</cp:lastModifiedBy>
  <cp:lastPrinted>2021-12-29T09:46:03Z</cp:lastPrinted>
  <dcterms:created xsi:type="dcterms:W3CDTF">2000-08-23T15:14:17Z</dcterms:created>
  <dcterms:modified xsi:type="dcterms:W3CDTF">2024-09-24T12:55:07Z</dcterms:modified>
</cp:coreProperties>
</file>