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0"/>
  <workbookPr showInkAnnotation="0" autoCompressPictures="0"/>
  <mc:AlternateContent xmlns:mc="http://schemas.openxmlformats.org/markup-compatibility/2006">
    <mc:Choice Requires="x15">
      <x15ac:absPath xmlns:x15ac="http://schemas.microsoft.com/office/spreadsheetml/2010/11/ac" url="/Users/gabor/Google Drive/HEIG-VD/DevPro/MaPremiereVideo/130_08Juin2020_Matin_Confirmee/2eExemple/"/>
    </mc:Choice>
  </mc:AlternateContent>
  <xr:revisionPtr revIDLastSave="0" documentId="13_ncr:1_{7FEA0A8C-30E9-6B45-A46B-453B1E7A104E}" xr6:coauthVersionLast="45" xr6:coauthVersionMax="45" xr10:uidLastSave="{00000000-0000-0000-0000-000000000000}"/>
  <bookViews>
    <workbookView xWindow="0" yWindow="460" windowWidth="26880" windowHeight="16340" tabRatio="500" activeTab="4" xr2:uid="{00000000-000D-0000-FFFF-FFFF00000000}"/>
  </bookViews>
  <sheets>
    <sheet name="Suivi modifications" sheetId="2" r:id="rId1"/>
    <sheet name="Enoncé" sheetId="3" r:id="rId2"/>
    <sheet name="Libellés" sheetId="5" r:id="rId3"/>
    <sheet name="Données" sheetId="4" r:id="rId4"/>
    <sheet name="Solution" sheetId="1" r:id="rId5"/>
  </sheets>
  <definedNames>
    <definedName name="ChiffreAffaires" localSheetId="2">Libellés!$D$25</definedName>
    <definedName name="CommandeClient" localSheetId="2">Libellés!$D$7</definedName>
    <definedName name="CommandeClient">Solution!$D$7</definedName>
    <definedName name="CoutAmortissementMachine" localSheetId="2">Libellés!$D$19</definedName>
    <definedName name="CoutAmortissementMachine">Solution!$D$19</definedName>
    <definedName name="CoutComposants" localSheetId="2">Libellés!$D$15</definedName>
    <definedName name="CoutComposants">Solution!$D$15</definedName>
    <definedName name="CoutHoraireAmortissementMachine" localSheetId="2">Libellés!$D$10</definedName>
    <definedName name="CoutHoraireAmortissementMachine">Solution!$D$10</definedName>
    <definedName name="CoutHoraireMainOeuvre" localSheetId="2">Libellés!$D$11</definedName>
    <definedName name="CoutHoraireMainOeuvre">Solution!$D$11</definedName>
    <definedName name="CoutMainOeuvre" localSheetId="2">Libellés!$D$18</definedName>
    <definedName name="CoutMainOeuvre">Solution!$D$18</definedName>
    <definedName name="CoutPreparationMachine" localSheetId="2">Libellés!$D$14</definedName>
    <definedName name="CoutPreparationMachine">Solution!$D$14</definedName>
    <definedName name="HeuresProduction" localSheetId="2">Libellés!$D$9</definedName>
    <definedName name="HeuresProduction">Solution!$D$9</definedName>
    <definedName name="MargeBruteSurPrixRevient" localSheetId="2">Libellés!$D$12</definedName>
    <definedName name="MargeBruteSurPrixRevient">Solution!$D$12</definedName>
    <definedName name="PrixRevientCommande" localSheetId="2">Libellés!$D$20</definedName>
    <definedName name="PrixRevientCommande">Solution!$D$20</definedName>
    <definedName name="ProductionHoraire" localSheetId="2">Libellés!$D$8</definedName>
    <definedName name="ProductionHoraire">Solution!$D$8</definedName>
    <definedName name="ProductionJour" localSheetId="2">Libellés!$D$21</definedName>
    <definedName name="ProductionJour">Solution!$D$21</definedName>
    <definedName name="StockApresCommandeClient" localSheetId="2">Libellés!$D$26</definedName>
    <definedName name="StockApresProduction" localSheetId="2">Libellés!$D$22</definedName>
    <definedName name="StockInitial" localSheetId="2">Libellés!$D$13</definedName>
    <definedName name="StockInitial">Solution!$D$13</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18" i="1" l="1"/>
  <c r="D19" i="1"/>
  <c r="D21" i="1"/>
  <c r="A1" i="3"/>
  <c r="C6" i="2"/>
  <c r="D20" i="1" l="1"/>
</calcChain>
</file>

<file path=xl/sharedStrings.xml><?xml version="1.0" encoding="utf-8"?>
<sst xmlns="http://schemas.openxmlformats.org/spreadsheetml/2006/main" count="91" uniqueCount="41">
  <si>
    <t>Sujet :</t>
  </si>
  <si>
    <t>Auteur :</t>
  </si>
  <si>
    <t>Commentaires :</t>
  </si>
  <si>
    <t>Ce document, dans sa version finale, constitue l'énoncé et le corrigé de l'exercice mentionné sous 'sujet'</t>
  </si>
  <si>
    <t>Classification :</t>
  </si>
  <si>
    <t>A usage interne</t>
  </si>
  <si>
    <t>Publication :</t>
  </si>
  <si>
    <t>Nom du fichier :</t>
  </si>
  <si>
    <t>Versions</t>
  </si>
  <si>
    <t>Dates</t>
  </si>
  <si>
    <t>Remarques/auteur(s)</t>
  </si>
  <si>
    <t>*Enveloppe C6, 80 g/m2, avec fenêtre et patte auto-adhésive</t>
  </si>
  <si>
    <t>Marge brute sur prix de revient (pourcent)</t>
  </si>
  <si>
    <t>Coût préparation machine (CHF)</t>
  </si>
  <si>
    <t>Production du jour (unité)</t>
  </si>
  <si>
    <t>Stock après production (unité)</t>
  </si>
  <si>
    <t>Gabor</t>
  </si>
  <si>
    <t>Création / Gabor</t>
  </si>
  <si>
    <t>Stock initial (unité)</t>
  </si>
  <si>
    <t>Production enveloppes</t>
  </si>
  <si>
    <t>Production enveloppes*</t>
  </si>
  <si>
    <t>Chiffre d'affaires (CHF)</t>
  </si>
  <si>
    <t>L-Ko connaît le coût par tonne de chaque composant qui entre dans la nomenclature* de l’enveloppe observée. Une nomenclature peut être comprise comme la liste des composants, respectivement de la quantité nécessaire, nécessaires à la fabrication d’un type d’enveloppe particulier.
L-Ko fournit également quelques données de base comme:
- la commande passée par le client (unité d’enveloppes),
- la production horaire de la machine pour le type d’enveloppes désiré (unité d’enveloppes), par exemple 5’000 enveloppes à l’heure, 
- les heures de production quotidiennes effectives de la machine (heure) ; en effet, il se peut que la machine ne fonctionne pas le même nombre d’heures par jour,
- le coût horaire d’amortissement de la machine (CHF / heure) – c-à-d le coût horaire de fonctionnement d’une machine par rapport à son investissement initial - , 
- le coût horaire (CHF / heure) de la main d’œuvre qui cette machine,
- la marge brute (pourcent) désirée sur le prix de revient d’une commande; cette marge doit permettre de calculer le chiffre d’affaire généré,
- le stock initial (unité d’enveloppes) disponible avant le lancement de la production,
- le coût de préparation de la machine (CHF) ; il y a en effet un travail de mise en place différent par type d’enveloppes avant de pouvoir lancer une production ainsi que
- le coût des composants qui entre dans la nomenclature de l’enveloppe observée (cts / enveloppe)
Le prix de revient d’une commande, calculé en cts par enveloppe, tient compte des coûts des composants, de main d’œuvre, d’amortissement et de préparation de la machine.
* “En production, la nomenclature est la description de la relation composant-composés d'un article. La nomenclature est le document qui décrit de façon claire et exhaustive :
- la liste de tous les ingrédients ou composants élémentaires entrant dans la composition d'un article complexe,
- la quantité nécessaire de chaque composant pour obtenir 1 unité de composé (coefficient de montage, ou de nomenclature)”
“Source : https://fr.wikipedia.org/wiki/Nomenclature”</t>
  </si>
  <si>
    <t xml:space="preserve">La société L-Ko est spécialisée dans la production d’enveloppes et bloc-notes. Elle souhaite mieux comprendre le prix de revient et le chiffre d’affaires liés à une commande, respectivement son stock restant après cette dernière.
“Une enveloppe, en papeterie, est un pliage que l'on peut sceller, destiné à contenir un courrier pour le protéger, notamment des regards indiscrets lors du transport, et sur laquelle on place l'affranchissement. On utilise également dans ce contexte le terme de « pli » pour désigner l'enveloppe et son contenu.
Il existe plusieurs types d'enveloppe à courrier selon les caractères suivants:
- présence ou non d'une fenêtre permettant de laisser apparaître une zone précise du courrier contenu, en général l'adresse postale du destinataire,
- présence ou non de soufflets, permettant à l'enveloppe de contenir des documents de grande épaisseur,
- présence ou non d’une patte autocollante pour fermer le rabat de l’enveloppe sans avoir besoin de lécher la colle,
- présence de « bulles d'air » permettant d'amortir les chocs et d'expédier des objets fragiles,
- type de papier utilisé (normal, recyclé, papier kraft…),
- la taille ou le format de l'enveloppe.
La taille est liée au format de papier qui doit être envoyé, le plus souvent désormais ce format de papier respecte la norme internationale ISO 216.
Ainsi pour une feuille au format A4, A5, etc. correspond une enveloppe au format C4, C5, etc. normalisée par la norme internationale ISO 269:
- le format C4 (22,9 x 32,4 cm) est destiné à contenir une feuille A4 (21 x 29,7 cm),
- le format C5 (16,2 x 22,9 cm) est adapté à une feuille A5 (soit un A4 plié en deux),
- le format C6 (11,4 x 16,2 cm) pour une feuille A6 (un A4 plié en quatre),
- etc.” 
“ Source : https://fr.wikipedia.org/wiki/Enveloppe_(papeterie) ”
Bien qu’elle possède plusieurs machines similaires, L-Ko désire observer le fonctionnement d’une de ses machines en particulier et pour un type d’enveloppe particulier – C6, 80 g/m2 avec fenêtre et patte auto-adhésive. Elle désire connaître en particulier:
- le chiffre d’affaires généré,
- le stock d’enveloppes après que la commande d’un client a été satisfaite.
Pour l’aider dans l’atteinte de ses objectifs, L-Ko vous communique les éléments suivants pour ce business case particulier. 
</t>
  </si>
  <si>
    <t>Données</t>
  </si>
  <si>
    <t>Grandeurs internes</t>
  </si>
  <si>
    <t>nommées</t>
  </si>
  <si>
    <t>formules</t>
  </si>
  <si>
    <t>avec cellules</t>
  </si>
  <si>
    <t>Résultats</t>
  </si>
  <si>
    <t>relatives</t>
  </si>
  <si>
    <t>Production horaire (unité)</t>
  </si>
  <si>
    <t>Commande client (unité)</t>
  </si>
  <si>
    <t>Stock après commande client (unité)</t>
  </si>
  <si>
    <t>Coût horaire amortissement machine (CHF/h)</t>
  </si>
  <si>
    <t>Coût horaire main-d'œuvre (CHF/h)</t>
  </si>
  <si>
    <t>Coût composants (cts/env.)</t>
  </si>
  <si>
    <t>Heures de production (h)</t>
  </si>
  <si>
    <t>Coût main-d'œuvre (cts/env.)</t>
  </si>
  <si>
    <t>Coût amortissement machine (cts/env.)</t>
  </si>
  <si>
    <t>Prix revient commande (cts/env.)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</si>
</sst>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quot;m2&quot;\ * #,##0_ ;_ &quot;m2&quot;\ * \-#,##0_ ;_ &quot;m2&quot;\ * &quot;-&quot;??_ ;_ @_ "/>
    <numFmt numFmtId="165" formatCode="_ &quot;kWh&quot;\ * #,##0_ ;_ &quot;kWh&quot;\ * \-#,##0_ ;_ &quot;kWh&quot;\ * &quot;-&quot;??_ ;_ @_ "/>
    <numFmt numFmtId="166" formatCode="0.0"/>
  </numFmts>
  <fonts count="15"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b/>
      <sz val="18"/>
      <color theme="1"/>
      <name val="Calibri"/>
      <family val="2"/>
      <scheme val="minor"/>
    </font>
    <font>
      <sz val="12"/>
      <color rgb="FF000000"/>
      <name val="Calibri"/>
      <family val="2"/>
      <scheme val="minor"/>
    </font>
    <font>
      <sz val="12"/>
      <name val="Calibri"/>
      <family val="2"/>
    </font>
    <font>
      <b/>
      <sz val="16"/>
      <name val="Calibri"/>
      <family val="2"/>
    </font>
    <font>
      <sz val="12"/>
      <color theme="1"/>
      <name val="Calibri"/>
      <family val="2"/>
    </font>
    <font>
      <u/>
      <sz val="12"/>
      <color theme="10"/>
      <name val="Calibri"/>
      <family val="2"/>
    </font>
    <font>
      <b/>
      <sz val="12"/>
      <name val="Calibri"/>
      <family val="2"/>
    </font>
    <font>
      <b/>
      <sz val="14"/>
      <color rgb="FF000000"/>
      <name val="Calibri"/>
      <family val="2"/>
      <scheme val="minor"/>
    </font>
    <font>
      <i/>
      <sz val="12"/>
      <color rgb="FF000000"/>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theme="1"/>
        <bgColor indexed="64"/>
      </patternFill>
    </fill>
    <fill>
      <patternFill patternType="solid">
        <fgColor indexed="22"/>
        <bgColor indexed="64"/>
      </patternFill>
    </fill>
    <fill>
      <patternFill patternType="solid">
        <fgColor indexed="8"/>
        <bgColor indexed="64"/>
      </patternFill>
    </fill>
    <fill>
      <patternFill patternType="solid">
        <fgColor rgb="FFFFFF99"/>
        <bgColor indexed="64"/>
      </patternFill>
    </fill>
    <fill>
      <patternFill patternType="solid">
        <fgColor rgb="FFFFFED6"/>
        <bgColor indexed="64"/>
      </patternFill>
    </fill>
    <fill>
      <patternFill patternType="solid">
        <fgColor rgb="FFFFFED6"/>
        <bgColor rgb="FF000000"/>
      </patternFill>
    </fill>
    <fill>
      <patternFill patternType="solid">
        <fgColor theme="0"/>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bottom style="hair">
        <color auto="1"/>
      </bottom>
      <diagonal/>
    </border>
    <border>
      <left/>
      <right/>
      <top style="hair">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style="hair">
        <color auto="1"/>
      </bottom>
      <diagonal/>
    </border>
    <border>
      <left/>
      <right style="medium">
        <color auto="1"/>
      </right>
      <top/>
      <bottom style="hair">
        <color auto="1"/>
      </bottom>
      <diagonal/>
    </border>
    <border>
      <left style="medium">
        <color auto="1"/>
      </left>
      <right style="medium">
        <color auto="1"/>
      </right>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right/>
      <top style="hair">
        <color auto="1"/>
      </top>
      <bottom/>
      <diagonal/>
    </border>
    <border>
      <left/>
      <right style="thin">
        <color auto="1"/>
      </right>
      <top/>
      <bottom style="hair">
        <color auto="1"/>
      </bottom>
      <diagonal/>
    </border>
    <border>
      <left/>
      <right style="thin">
        <color auto="1"/>
      </right>
      <top style="hair">
        <color auto="1"/>
      </top>
      <bottom style="hair">
        <color auto="1"/>
      </bottom>
      <diagonal/>
    </border>
  </borders>
  <cellStyleXfs count="10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4" fontId="4" fillId="6" borderId="1" applyNumberFormat="0" applyAlignment="0"/>
    <xf numFmtId="165" fontId="4" fillId="0" borderId="1" applyNumberFormat="0" applyAlignment="0"/>
    <xf numFmtId="0" fontId="6" fillId="2" borderId="0" applyNumberFormat="0" applyFill="0">
      <alignment vertical="center"/>
    </xf>
    <xf numFmtId="0" fontId="5" fillId="2" borderId="18" applyFill="0">
      <alignment horizontal="left" vertical="center"/>
    </xf>
    <xf numFmtId="0" fontId="3" fillId="2" borderId="2" applyFill="0"/>
    <xf numFmtId="0" fontId="1" fillId="0" borderId="0" applyNumberFormat="0" applyFill="0" applyBorder="0" applyAlignment="0" applyProtection="0"/>
  </cellStyleXfs>
  <cellXfs count="63">
    <xf numFmtId="0" fontId="0" fillId="0" borderId="0" xfId="0"/>
    <xf numFmtId="0" fontId="0" fillId="3" borderId="0" xfId="0" applyFill="1"/>
    <xf numFmtId="0" fontId="0" fillId="5" borderId="0" xfId="0" applyFill="1" applyAlignment="1">
      <alignment vertical="center"/>
    </xf>
    <xf numFmtId="0" fontId="0" fillId="5" borderId="0" xfId="0" applyFill="1"/>
    <xf numFmtId="0" fontId="0" fillId="5" borderId="15" xfId="0" applyFill="1" applyBorder="1" applyProtection="1">
      <protection locked="0"/>
    </xf>
    <xf numFmtId="0" fontId="0" fillId="5" borderId="16" xfId="0" applyFill="1" applyBorder="1" applyAlignment="1" applyProtection="1">
      <alignment horizontal="left"/>
      <protection locked="0"/>
    </xf>
    <xf numFmtId="0" fontId="0" fillId="5" borderId="17" xfId="0" applyFill="1" applyBorder="1" applyProtection="1">
      <protection locked="0"/>
    </xf>
    <xf numFmtId="0" fontId="0" fillId="2" borderId="0" xfId="0" applyFill="1"/>
    <xf numFmtId="0" fontId="7" fillId="2" borderId="0" xfId="0" applyFont="1" applyFill="1"/>
    <xf numFmtId="3" fontId="7" fillId="8" borderId="19" xfId="0" applyNumberFormat="1" applyFont="1" applyFill="1" applyBorder="1"/>
    <xf numFmtId="3" fontId="7" fillId="8" borderId="21" xfId="0" applyNumberFormat="1" applyFont="1" applyFill="1" applyBorder="1"/>
    <xf numFmtId="4" fontId="7" fillId="8" borderId="21" xfId="0" applyNumberFormat="1" applyFont="1" applyFill="1" applyBorder="1"/>
    <xf numFmtId="9" fontId="7" fillId="8" borderId="21" xfId="0" applyNumberFormat="1" applyFont="1" applyFill="1" applyBorder="1"/>
    <xf numFmtId="3" fontId="0" fillId="7" borderId="21" xfId="0" applyNumberFormat="1" applyFill="1" applyBorder="1"/>
    <xf numFmtId="0" fontId="0" fillId="7" borderId="21" xfId="0" applyFill="1" applyBorder="1"/>
    <xf numFmtId="4" fontId="0" fillId="9" borderId="21" xfId="0" applyNumberFormat="1" applyFill="1" applyBorder="1"/>
    <xf numFmtId="3" fontId="0" fillId="9" borderId="21" xfId="0" applyNumberFormat="1" applyFill="1" applyBorder="1"/>
    <xf numFmtId="4" fontId="0" fillId="7" borderId="20" xfId="0" applyNumberFormat="1" applyFill="1" applyBorder="1"/>
    <xf numFmtId="4" fontId="0" fillId="2" borderId="0" xfId="0" applyNumberFormat="1" applyFill="1" applyBorder="1"/>
    <xf numFmtId="4" fontId="0" fillId="9" borderId="19" xfId="0" applyNumberFormat="1" applyFill="1" applyBorder="1"/>
    <xf numFmtId="3" fontId="0" fillId="9" borderId="20" xfId="0" applyNumberFormat="1" applyFill="1" applyBorder="1"/>
    <xf numFmtId="0" fontId="7" fillId="2" borderId="2" xfId="0" applyFont="1" applyFill="1" applyBorder="1" applyAlignment="1">
      <alignment horizontal="right"/>
    </xf>
    <xf numFmtId="0" fontId="7" fillId="2" borderId="3" xfId="0" applyFont="1" applyFill="1" applyBorder="1" applyAlignment="1">
      <alignment horizontal="right"/>
    </xf>
    <xf numFmtId="0" fontId="6" fillId="2" borderId="0" xfId="101" applyFill="1" applyAlignment="1">
      <alignment horizontal="right" vertical="center"/>
    </xf>
    <xf numFmtId="0" fontId="0" fillId="2" borderId="0" xfId="0" applyFill="1" applyAlignment="1">
      <alignment horizontal="right"/>
    </xf>
    <xf numFmtId="0" fontId="8" fillId="7" borderId="0" xfId="0" applyFont="1" applyFill="1" applyAlignment="1" applyProtection="1">
      <alignment vertical="top" wrapText="1"/>
      <protection locked="0"/>
    </xf>
    <xf numFmtId="0" fontId="9" fillId="4" borderId="0" xfId="0" applyFont="1" applyFill="1" applyProtection="1">
      <protection locked="0"/>
    </xf>
    <xf numFmtId="0" fontId="10" fillId="7" borderId="8" xfId="0" applyFont="1" applyFill="1" applyBorder="1" applyAlignment="1" applyProtection="1">
      <alignment vertical="center"/>
      <protection locked="0"/>
    </xf>
    <xf numFmtId="0" fontId="11" fillId="7" borderId="8" xfId="104" applyFont="1" applyFill="1" applyBorder="1" applyAlignment="1" applyProtection="1">
      <alignment vertical="center"/>
      <protection locked="0"/>
    </xf>
    <xf numFmtId="0" fontId="10" fillId="7" borderId="8" xfId="0" applyFont="1" applyFill="1" applyBorder="1" applyAlignment="1" applyProtection="1">
      <alignment vertical="center"/>
    </xf>
    <xf numFmtId="166" fontId="10" fillId="7" borderId="13" xfId="0" quotePrefix="1" applyNumberFormat="1" applyFont="1" applyFill="1" applyBorder="1" applyProtection="1">
      <protection locked="0"/>
    </xf>
    <xf numFmtId="14" fontId="10" fillId="7" borderId="3" xfId="0" quotePrefix="1" applyNumberFormat="1" applyFont="1" applyFill="1" applyBorder="1" applyAlignment="1" applyProtection="1">
      <alignment horizontal="left"/>
      <protection locked="0"/>
    </xf>
    <xf numFmtId="166" fontId="10" fillId="7" borderId="13" xfId="0" applyNumberFormat="1" applyFont="1" applyFill="1" applyBorder="1" applyProtection="1">
      <protection locked="0"/>
    </xf>
    <xf numFmtId="14" fontId="10" fillId="7" borderId="3" xfId="0" applyNumberFormat="1" applyFont="1" applyFill="1" applyBorder="1" applyAlignment="1" applyProtection="1">
      <alignment horizontal="left"/>
      <protection locked="0"/>
    </xf>
    <xf numFmtId="0" fontId="10" fillId="7" borderId="14" xfId="0" applyFont="1" applyFill="1" applyBorder="1" applyProtection="1">
      <protection locked="0"/>
    </xf>
    <xf numFmtId="0" fontId="10" fillId="7" borderId="3" xfId="0" applyFont="1" applyFill="1" applyBorder="1" applyAlignment="1" applyProtection="1">
      <alignment horizontal="left"/>
      <protection locked="0"/>
    </xf>
    <xf numFmtId="0" fontId="12" fillId="4" borderId="4" xfId="0" applyFont="1" applyFill="1" applyBorder="1" applyAlignment="1">
      <alignment vertical="center"/>
    </xf>
    <xf numFmtId="0" fontId="12" fillId="4" borderId="5" xfId="0" applyFont="1" applyFill="1" applyBorder="1" applyAlignment="1">
      <alignment vertical="center"/>
    </xf>
    <xf numFmtId="0" fontId="8" fillId="7" borderId="6" xfId="0" applyFont="1" applyFill="1" applyBorder="1" applyAlignment="1" applyProtection="1">
      <alignment vertical="center"/>
      <protection locked="0"/>
    </xf>
    <xf numFmtId="0" fontId="12" fillId="4" borderId="7" xfId="0" applyFont="1" applyFill="1" applyBorder="1" applyAlignment="1">
      <alignment vertical="center"/>
    </xf>
    <xf numFmtId="0" fontId="12" fillId="4" borderId="2" xfId="0" applyFont="1" applyFill="1" applyBorder="1" applyAlignment="1">
      <alignment vertical="center"/>
    </xf>
    <xf numFmtId="0" fontId="8" fillId="7" borderId="8" xfId="0" applyFont="1" applyFill="1" applyBorder="1" applyAlignment="1" applyProtection="1">
      <alignment vertical="center"/>
      <protection locked="0"/>
    </xf>
    <xf numFmtId="0" fontId="12" fillId="4" borderId="9" xfId="0" applyFont="1" applyFill="1" applyBorder="1" applyAlignment="1">
      <alignment vertical="center"/>
    </xf>
    <xf numFmtId="0" fontId="12" fillId="4" borderId="10" xfId="0" applyFont="1" applyFill="1" applyBorder="1" applyAlignment="1">
      <alignment vertical="center"/>
    </xf>
    <xf numFmtId="0" fontId="12" fillId="4" borderId="11" xfId="0" applyFont="1" applyFill="1" applyBorder="1" applyAlignment="1">
      <alignment vertical="center"/>
    </xf>
    <xf numFmtId="0" fontId="12" fillId="4" borderId="12" xfId="0" applyFont="1" applyFill="1" applyBorder="1" applyAlignment="1">
      <alignment vertical="center"/>
    </xf>
    <xf numFmtId="0" fontId="8" fillId="7" borderId="14" xfId="0" applyFont="1" applyFill="1" applyBorder="1" applyProtection="1">
      <protection locked="0"/>
    </xf>
    <xf numFmtId="0" fontId="13" fillId="2" borderId="0" xfId="0" applyFont="1" applyFill="1"/>
    <xf numFmtId="0" fontId="5" fillId="2" borderId="0" xfId="0" applyFont="1" applyFill="1"/>
    <xf numFmtId="0" fontId="6" fillId="2" borderId="0" xfId="101" applyFill="1" applyAlignment="1">
      <alignment horizontal="left" vertical="center"/>
    </xf>
    <xf numFmtId="0" fontId="0" fillId="2" borderId="0" xfId="0" applyFill="1" applyAlignment="1">
      <alignment horizontal="left"/>
    </xf>
    <xf numFmtId="0" fontId="7" fillId="2" borderId="22" xfId="0" applyFont="1" applyFill="1" applyBorder="1" applyAlignment="1">
      <alignment horizontal="right"/>
    </xf>
    <xf numFmtId="0" fontId="7" fillId="2" borderId="2" xfId="0" applyFont="1" applyFill="1" applyBorder="1"/>
    <xf numFmtId="0" fontId="0" fillId="2" borderId="3" xfId="0" applyFill="1" applyBorder="1"/>
    <xf numFmtId="0" fontId="7" fillId="2" borderId="0" xfId="0" applyFont="1" applyFill="1" applyBorder="1" applyAlignment="1">
      <alignment horizontal="right"/>
    </xf>
    <xf numFmtId="0" fontId="0" fillId="2" borderId="2" xfId="0" applyFill="1" applyBorder="1"/>
    <xf numFmtId="0" fontId="7" fillId="2" borderId="23" xfId="0" applyFont="1" applyFill="1" applyBorder="1" applyAlignment="1">
      <alignment horizontal="right"/>
    </xf>
    <xf numFmtId="0" fontId="7" fillId="2" borderId="24" xfId="0" applyFont="1" applyFill="1" applyBorder="1" applyAlignment="1">
      <alignment horizontal="right"/>
    </xf>
    <xf numFmtId="0" fontId="14" fillId="2" borderId="0" xfId="0" applyFont="1" applyFill="1" applyAlignment="1">
      <alignment horizontal="right"/>
    </xf>
    <xf numFmtId="9" fontId="0" fillId="7" borderId="21" xfId="0" applyNumberFormat="1" applyFill="1" applyBorder="1"/>
    <xf numFmtId="3" fontId="0" fillId="7" borderId="19" xfId="0" applyNumberFormat="1" applyFill="1" applyBorder="1"/>
    <xf numFmtId="3" fontId="0" fillId="2" borderId="0" xfId="0" applyNumberFormat="1" applyFill="1" applyBorder="1"/>
    <xf numFmtId="4" fontId="0" fillId="7" borderId="21" xfId="0" applyNumberFormat="1" applyFill="1" applyBorder="1"/>
  </cellXfs>
  <cellStyles count="105">
    <cellStyle name="Donnée" xfId="99" xr:uid="{00000000-0005-0000-0000-000000000000}"/>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104" builtinId="8"/>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Normal" xfId="0" builtinId="0"/>
    <cellStyle name="Résultat" xfId="100" xr:uid="{00000000-0005-0000-0000-000065000000}"/>
    <cellStyle name="Titre1" xfId="101" xr:uid="{00000000-0005-0000-0000-000066000000}"/>
    <cellStyle name="Titre2" xfId="102" xr:uid="{00000000-0005-0000-0000-000067000000}"/>
    <cellStyle name="TItre3" xfId="103" xr:uid="{00000000-0005-0000-0000-000068000000}"/>
  </cellStyles>
  <dxfs count="0"/>
  <tableStyles count="0" defaultTableStyle="TableStyleMedium9" defaultPivotStyle="PivotStyleMedium4"/>
  <colors>
    <mruColors>
      <color rgb="FFFFFED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8"/>
  <sheetViews>
    <sheetView workbookViewId="0"/>
  </sheetViews>
  <sheetFormatPr baseColWidth="10" defaultColWidth="11.5" defaultRowHeight="16" x14ac:dyDescent="0.2"/>
  <cols>
    <col min="1" max="1" width="8.6640625" style="3" customWidth="1"/>
    <col min="2" max="2" width="11.5" style="3"/>
    <col min="3" max="3" width="101.6640625" style="3" customWidth="1"/>
    <col min="4" max="16384" width="11.5" style="3"/>
  </cols>
  <sheetData>
    <row r="1" spans="1:3" s="2" customFormat="1" ht="18" customHeight="1" x14ac:dyDescent="0.2">
      <c r="A1" s="36" t="s">
        <v>0</v>
      </c>
      <c r="B1" s="37"/>
      <c r="C1" s="38" t="s">
        <v>19</v>
      </c>
    </row>
    <row r="2" spans="1:3" s="2" customFormat="1" ht="18" customHeight="1" x14ac:dyDescent="0.2">
      <c r="A2" s="39" t="s">
        <v>1</v>
      </c>
      <c r="B2" s="40"/>
      <c r="C2" s="41" t="s">
        <v>16</v>
      </c>
    </row>
    <row r="3" spans="1:3" s="2" customFormat="1" ht="18" customHeight="1" x14ac:dyDescent="0.2">
      <c r="A3" s="39" t="s">
        <v>2</v>
      </c>
      <c r="B3" s="40"/>
      <c r="C3" s="27" t="s">
        <v>3</v>
      </c>
    </row>
    <row r="4" spans="1:3" s="2" customFormat="1" ht="18" customHeight="1" x14ac:dyDescent="0.2">
      <c r="A4" s="42" t="s">
        <v>4</v>
      </c>
      <c r="B4" s="39"/>
      <c r="C4" s="27" t="s">
        <v>5</v>
      </c>
    </row>
    <row r="5" spans="1:3" s="2" customFormat="1" ht="18" customHeight="1" x14ac:dyDescent="0.2">
      <c r="A5" s="39" t="s">
        <v>6</v>
      </c>
      <c r="B5" s="40"/>
      <c r="C5" s="28"/>
    </row>
    <row r="6" spans="1:3" s="2" customFormat="1" ht="18" customHeight="1" thickBot="1" x14ac:dyDescent="0.25">
      <c r="A6" s="39" t="s">
        <v>7</v>
      </c>
      <c r="B6" s="40"/>
      <c r="C6" s="29" t="str">
        <f ca="1">MID(CELL("filename"),SEARCH("[",CELL("filename"))+1,SEARCH("]",CELL("filename"))-SEARCH("[",CELL("filename"))-6)</f>
        <v>ModeleAbstraitProduction_A_COMPLETER_VIDEO</v>
      </c>
    </row>
    <row r="7" spans="1:3" s="2" customFormat="1" ht="18" customHeight="1" x14ac:dyDescent="0.2">
      <c r="A7" s="43" t="s">
        <v>8</v>
      </c>
      <c r="B7" s="44" t="s">
        <v>9</v>
      </c>
      <c r="C7" s="45" t="s">
        <v>10</v>
      </c>
    </row>
    <row r="8" spans="1:3" x14ac:dyDescent="0.2">
      <c r="A8" s="30">
        <v>1</v>
      </c>
      <c r="B8" s="31">
        <v>43265</v>
      </c>
      <c r="C8" s="46" t="s">
        <v>17</v>
      </c>
    </row>
    <row r="9" spans="1:3" x14ac:dyDescent="0.2">
      <c r="A9" s="32"/>
      <c r="B9" s="33"/>
      <c r="C9" s="34"/>
    </row>
    <row r="10" spans="1:3" x14ac:dyDescent="0.2">
      <c r="A10" s="32"/>
      <c r="B10" s="35"/>
      <c r="C10" s="34"/>
    </row>
    <row r="11" spans="1:3" x14ac:dyDescent="0.2">
      <c r="A11" s="32"/>
      <c r="B11" s="35"/>
      <c r="C11" s="34"/>
    </row>
    <row r="12" spans="1:3" x14ac:dyDescent="0.2">
      <c r="A12" s="32"/>
      <c r="B12" s="35"/>
      <c r="C12" s="34"/>
    </row>
    <row r="13" spans="1:3" x14ac:dyDescent="0.2">
      <c r="A13" s="32"/>
      <c r="B13" s="35"/>
      <c r="C13" s="34"/>
    </row>
    <row r="14" spans="1:3" x14ac:dyDescent="0.2">
      <c r="A14" s="32"/>
      <c r="B14" s="35"/>
      <c r="C14" s="34"/>
    </row>
    <row r="15" spans="1:3" x14ac:dyDescent="0.2">
      <c r="A15" s="32"/>
      <c r="B15" s="35"/>
      <c r="C15" s="34"/>
    </row>
    <row r="16" spans="1:3" x14ac:dyDescent="0.2">
      <c r="A16" s="32"/>
      <c r="B16" s="35"/>
      <c r="C16" s="34"/>
    </row>
    <row r="17" spans="1:3" x14ac:dyDescent="0.2">
      <c r="A17" s="32"/>
      <c r="B17" s="35"/>
      <c r="C17" s="34"/>
    </row>
    <row r="18" spans="1:3" x14ac:dyDescent="0.2">
      <c r="A18" s="32"/>
      <c r="B18" s="35"/>
      <c r="C18" s="34"/>
    </row>
    <row r="19" spans="1:3" x14ac:dyDescent="0.2">
      <c r="A19" s="32"/>
      <c r="B19" s="35"/>
      <c r="C19" s="34"/>
    </row>
    <row r="20" spans="1:3" x14ac:dyDescent="0.2">
      <c r="A20" s="32"/>
      <c r="B20" s="35"/>
      <c r="C20" s="34"/>
    </row>
    <row r="21" spans="1:3" x14ac:dyDescent="0.2">
      <c r="A21" s="32"/>
      <c r="B21" s="35"/>
      <c r="C21" s="34"/>
    </row>
    <row r="22" spans="1:3" x14ac:dyDescent="0.2">
      <c r="A22" s="32"/>
      <c r="B22" s="35"/>
      <c r="C22" s="34"/>
    </row>
    <row r="23" spans="1:3" x14ac:dyDescent="0.2">
      <c r="A23" s="32"/>
      <c r="B23" s="35"/>
      <c r="C23" s="34"/>
    </row>
    <row r="24" spans="1:3" x14ac:dyDescent="0.2">
      <c r="A24" s="32"/>
      <c r="B24" s="35"/>
      <c r="C24" s="34"/>
    </row>
    <row r="25" spans="1:3" x14ac:dyDescent="0.2">
      <c r="A25" s="32"/>
      <c r="B25" s="35"/>
      <c r="C25" s="34"/>
    </row>
    <row r="26" spans="1:3" x14ac:dyDescent="0.2">
      <c r="A26" s="32"/>
      <c r="B26" s="35"/>
      <c r="C26" s="34"/>
    </row>
    <row r="27" spans="1:3" x14ac:dyDescent="0.2">
      <c r="A27" s="32"/>
      <c r="B27" s="35"/>
      <c r="C27" s="34"/>
    </row>
    <row r="28" spans="1:3" ht="17" thickBot="1" x14ac:dyDescent="0.25">
      <c r="A28" s="4"/>
      <c r="B28" s="5"/>
      <c r="C28" s="6"/>
    </row>
  </sheetData>
  <sheetProtection insertRows="0" deleteRows="0" sort="0" autoFilter="0"/>
  <pageMargins left="0.78740157480314965" right="0.78740157480314965" top="1.3779527559055118" bottom="0.98425196850393704" header="0.51181102362204722" footer="0.51181102362204722"/>
  <pageSetup paperSize="8" orientation="landscape"/>
  <headerFooter alignWithMargins="0">
    <oddHeader>&amp;L&amp;9UNIL &amp;&amp; HEIG-VD&amp;R&amp;9Modéliser par l'exemple. ..</oddHeader>
    <oddFooter>&amp;R&amp;9Page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zoomScaleNormal="100" zoomScalePageLayoutView="130" workbookViewId="0"/>
  </sheetViews>
  <sheetFormatPr baseColWidth="10" defaultColWidth="11.5" defaultRowHeight="16" x14ac:dyDescent="0.2"/>
  <cols>
    <col min="1" max="1" width="125.5" style="3" customWidth="1"/>
    <col min="2" max="16384" width="11.5" style="3"/>
  </cols>
  <sheetData>
    <row r="1" spans="1:1" ht="21" x14ac:dyDescent="0.25">
      <c r="A1" s="26" t="str">
        <f>'Suivi modifications'!C1</f>
        <v>Production enveloppes</v>
      </c>
    </row>
    <row r="2" spans="1:1" ht="386" customHeight="1" x14ac:dyDescent="0.2">
      <c r="A2" s="25" t="s">
        <v>23</v>
      </c>
    </row>
    <row r="3" spans="1:1" ht="409.6" x14ac:dyDescent="0.2">
      <c r="A3" s="25" t="s">
        <v>22</v>
      </c>
    </row>
  </sheetData>
  <pageMargins left="0.78740157480314965" right="0.78740157480314965" top="1.3779527559055118" bottom="0.98425196850393704" header="0.51181102362204722" footer="0.51181102362204722"/>
  <pageSetup paperSize="8" orientation="landscape"/>
  <headerFooter alignWithMargins="0">
    <oddHeader>&amp;L&amp;9UNIL &amp;&amp; HEIG-VD&amp;R&amp;9Modéliser par l'exemple. ..</oddHeader>
    <oddFooter>&amp;R&amp;9Page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98690-C548-864E-A695-58ED0F785407}">
  <dimension ref="A1:G29"/>
  <sheetViews>
    <sheetView zoomScaleNormal="100" zoomScalePageLayoutView="150" workbookViewId="0"/>
  </sheetViews>
  <sheetFormatPr baseColWidth="10" defaultColWidth="10.83203125" defaultRowHeight="16" x14ac:dyDescent="0.2"/>
  <cols>
    <col min="1" max="1" width="2.83203125" style="1" customWidth="1"/>
    <col min="2" max="2" width="15.83203125" style="1" customWidth="1"/>
    <col min="3" max="3" width="30.83203125" style="1" customWidth="1"/>
    <col min="4" max="4" width="10.83203125" style="1" customWidth="1"/>
    <col min="5" max="5" width="2.83203125" style="1" customWidth="1"/>
    <col min="6" max="6" width="10.83203125" style="1" customWidth="1"/>
    <col min="7" max="7" width="2.83203125" style="1" customWidth="1"/>
    <col min="8" max="16384" width="10.83203125" style="1"/>
  </cols>
  <sheetData>
    <row r="1" spans="1:7" x14ac:dyDescent="0.2">
      <c r="A1" s="7"/>
      <c r="B1" s="7"/>
      <c r="C1" s="7"/>
      <c r="D1" s="7"/>
      <c r="E1" s="7"/>
      <c r="F1" s="7"/>
      <c r="G1" s="7"/>
    </row>
    <row r="2" spans="1:7" ht="24" x14ac:dyDescent="0.2">
      <c r="A2" s="7"/>
      <c r="B2" s="49" t="s">
        <v>20</v>
      </c>
      <c r="C2" s="23"/>
      <c r="D2" s="23"/>
      <c r="E2" s="7"/>
      <c r="F2" s="7"/>
      <c r="G2" s="7"/>
    </row>
    <row r="3" spans="1:7" x14ac:dyDescent="0.2">
      <c r="A3" s="8"/>
      <c r="B3" s="8"/>
      <c r="C3" s="8"/>
      <c r="D3" s="58" t="s">
        <v>27</v>
      </c>
      <c r="E3" s="7"/>
      <c r="F3" s="58" t="s">
        <v>27</v>
      </c>
      <c r="G3" s="7"/>
    </row>
    <row r="4" spans="1:7" x14ac:dyDescent="0.2">
      <c r="A4" s="8"/>
      <c r="B4" s="8"/>
      <c r="C4" s="8"/>
      <c r="D4" s="58" t="s">
        <v>28</v>
      </c>
      <c r="E4" s="7"/>
      <c r="F4" s="58" t="s">
        <v>28</v>
      </c>
      <c r="G4" s="7"/>
    </row>
    <row r="5" spans="1:7" x14ac:dyDescent="0.2">
      <c r="A5" s="8"/>
      <c r="B5" s="8"/>
      <c r="C5" s="8"/>
      <c r="D5" s="58" t="s">
        <v>26</v>
      </c>
      <c r="E5" s="7"/>
      <c r="F5" s="58" t="s">
        <v>30</v>
      </c>
      <c r="G5" s="7"/>
    </row>
    <row r="6" spans="1:7" ht="19" x14ac:dyDescent="0.25">
      <c r="A6" s="8"/>
      <c r="B6" s="47" t="s">
        <v>24</v>
      </c>
      <c r="C6" s="8"/>
      <c r="D6" s="8"/>
      <c r="E6" s="7"/>
      <c r="F6" s="7"/>
      <c r="G6" s="7"/>
    </row>
    <row r="7" spans="1:7" x14ac:dyDescent="0.2">
      <c r="A7" s="8"/>
      <c r="B7" s="52"/>
      <c r="C7" s="21" t="s">
        <v>32</v>
      </c>
      <c r="D7" s="9"/>
      <c r="E7" s="7"/>
      <c r="F7" s="60"/>
      <c r="G7" s="7"/>
    </row>
    <row r="8" spans="1:7" x14ac:dyDescent="0.2">
      <c r="A8" s="7"/>
      <c r="B8" s="53"/>
      <c r="C8" s="22" t="s">
        <v>31</v>
      </c>
      <c r="D8" s="10"/>
      <c r="E8" s="7"/>
      <c r="F8" s="13"/>
      <c r="G8" s="7"/>
    </row>
    <row r="9" spans="1:7" x14ac:dyDescent="0.2">
      <c r="A9" s="7"/>
      <c r="B9" s="53"/>
      <c r="C9" s="22" t="s">
        <v>37</v>
      </c>
      <c r="D9" s="13"/>
      <c r="E9" s="7"/>
      <c r="F9" s="13"/>
      <c r="G9" s="7"/>
    </row>
    <row r="10" spans="1:7" x14ac:dyDescent="0.2">
      <c r="A10" s="7"/>
      <c r="B10" s="53"/>
      <c r="C10" s="22" t="s">
        <v>34</v>
      </c>
      <c r="D10" s="11"/>
      <c r="E10" s="7"/>
      <c r="F10" s="62"/>
      <c r="G10" s="7"/>
    </row>
    <row r="11" spans="1:7" x14ac:dyDescent="0.2">
      <c r="A11" s="7"/>
      <c r="B11" s="53"/>
      <c r="C11" s="22" t="s">
        <v>35</v>
      </c>
      <c r="D11" s="11"/>
      <c r="E11" s="7"/>
      <c r="F11" s="62"/>
      <c r="G11" s="7"/>
    </row>
    <row r="12" spans="1:7" x14ac:dyDescent="0.2">
      <c r="A12" s="7"/>
      <c r="B12" s="53"/>
      <c r="C12" s="22" t="s">
        <v>12</v>
      </c>
      <c r="D12" s="12"/>
      <c r="E12" s="7"/>
      <c r="F12" s="59"/>
      <c r="G12" s="7"/>
    </row>
    <row r="13" spans="1:7" x14ac:dyDescent="0.2">
      <c r="A13" s="7"/>
      <c r="B13" s="53"/>
      <c r="C13" s="22" t="s">
        <v>18</v>
      </c>
      <c r="D13" s="13"/>
      <c r="E13" s="7"/>
      <c r="F13" s="13"/>
      <c r="G13" s="7"/>
    </row>
    <row r="14" spans="1:7" x14ac:dyDescent="0.2">
      <c r="A14" s="7"/>
      <c r="B14" s="53"/>
      <c r="C14" s="22" t="s">
        <v>13</v>
      </c>
      <c r="D14" s="14"/>
      <c r="E14" s="7"/>
      <c r="F14" s="13"/>
      <c r="G14" s="7"/>
    </row>
    <row r="15" spans="1:7" x14ac:dyDescent="0.2">
      <c r="A15" s="7"/>
      <c r="B15" s="53"/>
      <c r="C15" s="22" t="s">
        <v>36</v>
      </c>
      <c r="D15" s="17"/>
      <c r="E15" s="7"/>
      <c r="F15" s="17"/>
      <c r="G15" s="7"/>
    </row>
    <row r="16" spans="1:7" x14ac:dyDescent="0.2">
      <c r="A16" s="7"/>
      <c r="B16" s="7"/>
      <c r="C16" s="51"/>
      <c r="D16" s="18"/>
      <c r="E16" s="7"/>
      <c r="F16" s="7"/>
      <c r="G16" s="7"/>
    </row>
    <row r="17" spans="1:7" ht="19" x14ac:dyDescent="0.25">
      <c r="A17" s="7"/>
      <c r="B17" s="48" t="s">
        <v>25</v>
      </c>
      <c r="C17" s="54"/>
      <c r="D17" s="18"/>
      <c r="E17" s="7"/>
      <c r="F17" s="7"/>
      <c r="G17" s="7"/>
    </row>
    <row r="18" spans="1:7" x14ac:dyDescent="0.2">
      <c r="A18" s="7"/>
      <c r="B18" s="55"/>
      <c r="C18" s="56" t="s">
        <v>38</v>
      </c>
      <c r="D18" s="19"/>
      <c r="E18" s="7"/>
      <c r="F18" s="19"/>
      <c r="G18" s="7"/>
    </row>
    <row r="19" spans="1:7" x14ac:dyDescent="0.2">
      <c r="A19" s="7"/>
      <c r="B19" s="53"/>
      <c r="C19" s="57" t="s">
        <v>39</v>
      </c>
      <c r="D19" s="15"/>
      <c r="E19" s="7"/>
      <c r="F19" s="15"/>
      <c r="G19" s="7"/>
    </row>
    <row r="20" spans="1:7" x14ac:dyDescent="0.2">
      <c r="A20" s="7"/>
      <c r="B20" s="53"/>
      <c r="C20" s="57" t="s">
        <v>40</v>
      </c>
      <c r="D20" s="15"/>
      <c r="E20" s="7"/>
      <c r="F20" s="15"/>
      <c r="G20" s="7"/>
    </row>
    <row r="21" spans="1:7" x14ac:dyDescent="0.2">
      <c r="A21" s="7"/>
      <c r="B21" s="55"/>
      <c r="C21" s="56" t="s">
        <v>14</v>
      </c>
      <c r="D21" s="16"/>
      <c r="E21" s="7"/>
      <c r="F21" s="16"/>
      <c r="G21" s="7"/>
    </row>
    <row r="22" spans="1:7" x14ac:dyDescent="0.2">
      <c r="A22" s="7"/>
      <c r="B22" s="53"/>
      <c r="C22" s="57" t="s">
        <v>15</v>
      </c>
      <c r="D22" s="20"/>
      <c r="E22" s="7"/>
      <c r="F22" s="20"/>
      <c r="G22" s="7"/>
    </row>
    <row r="23" spans="1:7" x14ac:dyDescent="0.2">
      <c r="A23" s="7"/>
      <c r="B23" s="7"/>
      <c r="C23" s="51"/>
      <c r="D23" s="61"/>
      <c r="E23" s="7"/>
      <c r="F23" s="7"/>
      <c r="G23" s="7"/>
    </row>
    <row r="24" spans="1:7" ht="19" x14ac:dyDescent="0.25">
      <c r="A24" s="7"/>
      <c r="B24" s="48" t="s">
        <v>29</v>
      </c>
      <c r="C24" s="54"/>
      <c r="D24" s="61"/>
      <c r="E24" s="7"/>
      <c r="F24" s="7"/>
      <c r="G24" s="7"/>
    </row>
    <row r="25" spans="1:7" x14ac:dyDescent="0.2">
      <c r="A25" s="7"/>
      <c r="B25" s="53"/>
      <c r="C25" s="57" t="s">
        <v>21</v>
      </c>
      <c r="D25" s="19"/>
      <c r="E25" s="7"/>
      <c r="F25" s="19"/>
      <c r="G25" s="7"/>
    </row>
    <row r="26" spans="1:7" x14ac:dyDescent="0.2">
      <c r="A26" s="7"/>
      <c r="B26" s="53"/>
      <c r="C26" s="57" t="s">
        <v>33</v>
      </c>
      <c r="D26" s="20"/>
      <c r="E26" s="7"/>
      <c r="F26" s="20"/>
      <c r="G26" s="7"/>
    </row>
    <row r="27" spans="1:7" x14ac:dyDescent="0.2">
      <c r="A27" s="7"/>
      <c r="B27" s="7"/>
      <c r="C27" s="8"/>
      <c r="D27" s="7"/>
      <c r="E27" s="7"/>
      <c r="F27" s="7"/>
      <c r="G27" s="7"/>
    </row>
    <row r="28" spans="1:7" x14ac:dyDescent="0.2">
      <c r="A28" s="7"/>
      <c r="B28" s="50" t="s">
        <v>11</v>
      </c>
      <c r="C28" s="24"/>
      <c r="D28" s="24"/>
      <c r="E28" s="7"/>
      <c r="F28" s="7"/>
      <c r="G28" s="7"/>
    </row>
    <row r="29" spans="1:7" x14ac:dyDescent="0.2">
      <c r="A29" s="7"/>
      <c r="B29" s="7"/>
      <c r="C29" s="7"/>
      <c r="D29" s="7"/>
      <c r="E29" s="7"/>
      <c r="F29" s="7"/>
      <c r="G29" s="7"/>
    </row>
  </sheetData>
  <pageMargins left="0.75" right="0.75" top="1" bottom="1" header="0.5" footer="0.5"/>
  <pageSetup paperSize="9"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3D634-B02C-BB48-8697-FCEE55E8F1EB}">
  <dimension ref="A1:G29"/>
  <sheetViews>
    <sheetView zoomScaleNormal="100" zoomScalePageLayoutView="150" workbookViewId="0"/>
  </sheetViews>
  <sheetFormatPr baseColWidth="10" defaultColWidth="10.83203125" defaultRowHeight="16" x14ac:dyDescent="0.2"/>
  <cols>
    <col min="1" max="1" width="2.83203125" style="1" customWidth="1"/>
    <col min="2" max="2" width="15.83203125" style="1" customWidth="1"/>
    <col min="3" max="3" width="30.83203125" style="1" customWidth="1"/>
    <col min="4" max="4" width="10.83203125" style="1" customWidth="1"/>
    <col min="5" max="5" width="2.83203125" style="1" customWidth="1"/>
    <col min="6" max="6" width="10.83203125" style="1" customWidth="1"/>
    <col min="7" max="7" width="2.83203125" style="1" customWidth="1"/>
    <col min="8" max="16384" width="10.83203125" style="1"/>
  </cols>
  <sheetData>
    <row r="1" spans="1:7" x14ac:dyDescent="0.2">
      <c r="A1" s="7"/>
      <c r="B1" s="7"/>
      <c r="C1" s="7"/>
      <c r="D1" s="7"/>
      <c r="E1" s="7"/>
      <c r="F1" s="7"/>
      <c r="G1" s="7"/>
    </row>
    <row r="2" spans="1:7" ht="24" x14ac:dyDescent="0.2">
      <c r="A2" s="7"/>
      <c r="B2" s="49" t="s">
        <v>20</v>
      </c>
      <c r="C2" s="23"/>
      <c r="D2" s="23"/>
      <c r="E2" s="7"/>
      <c r="F2" s="7"/>
      <c r="G2" s="7"/>
    </row>
    <row r="3" spans="1:7" x14ac:dyDescent="0.2">
      <c r="A3" s="8"/>
      <c r="B3" s="8"/>
      <c r="C3" s="8"/>
      <c r="D3" s="58" t="s">
        <v>27</v>
      </c>
      <c r="E3" s="7"/>
      <c r="F3" s="58" t="s">
        <v>27</v>
      </c>
      <c r="G3" s="7"/>
    </row>
    <row r="4" spans="1:7" x14ac:dyDescent="0.2">
      <c r="A4" s="8"/>
      <c r="B4" s="8"/>
      <c r="C4" s="8"/>
      <c r="D4" s="58" t="s">
        <v>28</v>
      </c>
      <c r="E4" s="7"/>
      <c r="F4" s="58" t="s">
        <v>28</v>
      </c>
      <c r="G4" s="7"/>
    </row>
    <row r="5" spans="1:7" x14ac:dyDescent="0.2">
      <c r="A5" s="8"/>
      <c r="B5" s="8"/>
      <c r="C5" s="8"/>
      <c r="D5" s="58" t="s">
        <v>26</v>
      </c>
      <c r="E5" s="7"/>
      <c r="F5" s="58" t="s">
        <v>30</v>
      </c>
      <c r="G5" s="7"/>
    </row>
    <row r="6" spans="1:7" ht="19" x14ac:dyDescent="0.25">
      <c r="A6" s="8"/>
      <c r="B6" s="47" t="s">
        <v>24</v>
      </c>
      <c r="C6" s="8"/>
      <c r="D6" s="8"/>
      <c r="E6" s="7"/>
      <c r="F6" s="7"/>
      <c r="G6" s="7"/>
    </row>
    <row r="7" spans="1:7" x14ac:dyDescent="0.2">
      <c r="A7" s="8"/>
      <c r="B7" s="52"/>
      <c r="C7" s="21" t="s">
        <v>32</v>
      </c>
      <c r="D7" s="9">
        <v>60000</v>
      </c>
      <c r="E7" s="7"/>
      <c r="F7" s="60"/>
      <c r="G7" s="7"/>
    </row>
    <row r="8" spans="1:7" x14ac:dyDescent="0.2">
      <c r="A8" s="7"/>
      <c r="B8" s="53"/>
      <c r="C8" s="22" t="s">
        <v>31</v>
      </c>
      <c r="D8" s="10">
        <v>5000</v>
      </c>
      <c r="E8" s="7"/>
      <c r="F8" s="13"/>
      <c r="G8" s="7"/>
    </row>
    <row r="9" spans="1:7" x14ac:dyDescent="0.2">
      <c r="A9" s="7"/>
      <c r="B9" s="53"/>
      <c r="C9" s="22" t="s">
        <v>37</v>
      </c>
      <c r="D9" s="13">
        <v>8</v>
      </c>
      <c r="E9" s="7"/>
      <c r="F9" s="13"/>
      <c r="G9" s="7"/>
    </row>
    <row r="10" spans="1:7" x14ac:dyDescent="0.2">
      <c r="A10" s="7"/>
      <c r="B10" s="53"/>
      <c r="C10" s="22" t="s">
        <v>34</v>
      </c>
      <c r="D10" s="11">
        <v>50</v>
      </c>
      <c r="E10" s="7"/>
      <c r="F10" s="62"/>
      <c r="G10" s="7"/>
    </row>
    <row r="11" spans="1:7" x14ac:dyDescent="0.2">
      <c r="A11" s="7"/>
      <c r="B11" s="53"/>
      <c r="C11" s="22" t="s">
        <v>35</v>
      </c>
      <c r="D11" s="11">
        <v>150</v>
      </c>
      <c r="E11" s="7"/>
      <c r="F11" s="62"/>
      <c r="G11" s="7"/>
    </row>
    <row r="12" spans="1:7" x14ac:dyDescent="0.2">
      <c r="A12" s="7"/>
      <c r="B12" s="53"/>
      <c r="C12" s="22" t="s">
        <v>12</v>
      </c>
      <c r="D12" s="12">
        <v>0.2</v>
      </c>
      <c r="E12" s="7"/>
      <c r="F12" s="59"/>
      <c r="G12" s="7"/>
    </row>
    <row r="13" spans="1:7" x14ac:dyDescent="0.2">
      <c r="A13" s="7"/>
      <c r="B13" s="53"/>
      <c r="C13" s="22" t="s">
        <v>18</v>
      </c>
      <c r="D13" s="13">
        <v>50000</v>
      </c>
      <c r="E13" s="7"/>
      <c r="F13" s="13"/>
      <c r="G13" s="7"/>
    </row>
    <row r="14" spans="1:7" x14ac:dyDescent="0.2">
      <c r="A14" s="7"/>
      <c r="B14" s="53"/>
      <c r="C14" s="22" t="s">
        <v>13</v>
      </c>
      <c r="D14" s="14">
        <v>800</v>
      </c>
      <c r="E14" s="7"/>
      <c r="F14" s="13"/>
      <c r="G14" s="7"/>
    </row>
    <row r="15" spans="1:7" x14ac:dyDescent="0.2">
      <c r="A15" s="7"/>
      <c r="B15" s="53"/>
      <c r="C15" s="22" t="s">
        <v>36</v>
      </c>
      <c r="D15" s="17">
        <v>0.42</v>
      </c>
      <c r="E15" s="7"/>
      <c r="F15" s="17"/>
      <c r="G15" s="7"/>
    </row>
    <row r="16" spans="1:7" x14ac:dyDescent="0.2">
      <c r="A16" s="7"/>
      <c r="B16" s="7"/>
      <c r="C16" s="51"/>
      <c r="D16" s="18"/>
      <c r="E16" s="7"/>
      <c r="F16" s="7"/>
      <c r="G16" s="7"/>
    </row>
    <row r="17" spans="1:7" ht="19" x14ac:dyDescent="0.25">
      <c r="A17" s="7"/>
      <c r="B17" s="48" t="s">
        <v>25</v>
      </c>
      <c r="C17" s="54"/>
      <c r="D17" s="18"/>
      <c r="E17" s="7"/>
      <c r="F17" s="7"/>
      <c r="G17" s="7"/>
    </row>
    <row r="18" spans="1:7" x14ac:dyDescent="0.2">
      <c r="A18" s="7"/>
      <c r="B18" s="55"/>
      <c r="C18" s="56" t="s">
        <v>38</v>
      </c>
      <c r="D18" s="19"/>
      <c r="E18" s="7"/>
      <c r="F18" s="19"/>
      <c r="G18" s="7"/>
    </row>
    <row r="19" spans="1:7" x14ac:dyDescent="0.2">
      <c r="A19" s="7"/>
      <c r="B19" s="53"/>
      <c r="C19" s="57" t="s">
        <v>39</v>
      </c>
      <c r="D19" s="15"/>
      <c r="E19" s="7"/>
      <c r="F19" s="15"/>
      <c r="G19" s="7"/>
    </row>
    <row r="20" spans="1:7" x14ac:dyDescent="0.2">
      <c r="A20" s="7"/>
      <c r="B20" s="53"/>
      <c r="C20" s="57" t="s">
        <v>40</v>
      </c>
      <c r="D20" s="15"/>
      <c r="E20" s="7"/>
      <c r="F20" s="15"/>
      <c r="G20" s="7"/>
    </row>
    <row r="21" spans="1:7" x14ac:dyDescent="0.2">
      <c r="A21" s="7"/>
      <c r="B21" s="55"/>
      <c r="C21" s="56" t="s">
        <v>14</v>
      </c>
      <c r="D21" s="16"/>
      <c r="E21" s="7"/>
      <c r="F21" s="16"/>
      <c r="G21" s="7"/>
    </row>
    <row r="22" spans="1:7" x14ac:dyDescent="0.2">
      <c r="A22" s="7"/>
      <c r="B22" s="53"/>
      <c r="C22" s="57" t="s">
        <v>15</v>
      </c>
      <c r="D22" s="20"/>
      <c r="E22" s="7"/>
      <c r="F22" s="20"/>
      <c r="G22" s="7"/>
    </row>
    <row r="23" spans="1:7" x14ac:dyDescent="0.2">
      <c r="A23" s="7"/>
      <c r="B23" s="7"/>
      <c r="C23" s="51"/>
      <c r="D23" s="61"/>
      <c r="E23" s="7"/>
      <c r="F23" s="7"/>
      <c r="G23" s="7"/>
    </row>
    <row r="24" spans="1:7" ht="19" x14ac:dyDescent="0.25">
      <c r="A24" s="7"/>
      <c r="B24" s="48" t="s">
        <v>29</v>
      </c>
      <c r="C24" s="54"/>
      <c r="D24" s="61"/>
      <c r="E24" s="7"/>
      <c r="F24" s="7"/>
      <c r="G24" s="7"/>
    </row>
    <row r="25" spans="1:7" x14ac:dyDescent="0.2">
      <c r="A25" s="7"/>
      <c r="B25" s="53"/>
      <c r="C25" s="57" t="s">
        <v>21</v>
      </c>
      <c r="D25" s="19"/>
      <c r="E25" s="7"/>
      <c r="F25" s="19"/>
      <c r="G25" s="7"/>
    </row>
    <row r="26" spans="1:7" x14ac:dyDescent="0.2">
      <c r="A26" s="7"/>
      <c r="B26" s="53"/>
      <c r="C26" s="57" t="s">
        <v>33</v>
      </c>
      <c r="D26" s="20"/>
      <c r="E26" s="7"/>
      <c r="F26" s="20"/>
      <c r="G26" s="7"/>
    </row>
    <row r="27" spans="1:7" x14ac:dyDescent="0.2">
      <c r="A27" s="7"/>
      <c r="B27" s="7"/>
      <c r="C27" s="8"/>
      <c r="D27" s="7"/>
      <c r="E27" s="7"/>
      <c r="F27" s="7"/>
      <c r="G27" s="7"/>
    </row>
    <row r="28" spans="1:7" x14ac:dyDescent="0.2">
      <c r="A28" s="7"/>
      <c r="B28" s="50" t="s">
        <v>11</v>
      </c>
      <c r="C28" s="24"/>
      <c r="D28" s="24"/>
      <c r="E28" s="7"/>
      <c r="F28" s="7"/>
      <c r="G28" s="7"/>
    </row>
    <row r="29" spans="1:7" x14ac:dyDescent="0.2">
      <c r="A29" s="7"/>
      <c r="B29" s="7"/>
      <c r="C29" s="7"/>
      <c r="D29" s="7"/>
      <c r="E29" s="7"/>
      <c r="F29" s="7"/>
      <c r="G29" s="7"/>
    </row>
  </sheetData>
  <pageMargins left="0.75" right="0.75" top="1" bottom="1" header="0.5" footer="0.5"/>
  <pageSetup paperSize="9"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9"/>
  <sheetViews>
    <sheetView tabSelected="1" zoomScaleNormal="100" zoomScalePageLayoutView="150" workbookViewId="0">
      <selection activeCell="D22" sqref="D22"/>
    </sheetView>
  </sheetViews>
  <sheetFormatPr baseColWidth="10" defaultColWidth="10.83203125" defaultRowHeight="16" x14ac:dyDescent="0.2"/>
  <cols>
    <col min="1" max="1" width="2.83203125" style="1" customWidth="1"/>
    <col min="2" max="2" width="15.83203125" style="1" customWidth="1"/>
    <col min="3" max="3" width="30.83203125" style="1" customWidth="1"/>
    <col min="4" max="4" width="10.83203125" style="1" customWidth="1"/>
    <col min="5" max="5" width="2.83203125" style="1" customWidth="1"/>
    <col min="6" max="16384" width="10.83203125" style="1"/>
  </cols>
  <sheetData>
    <row r="1" spans="1:5" x14ac:dyDescent="0.2">
      <c r="A1" s="7"/>
      <c r="B1" s="7"/>
      <c r="C1" s="7"/>
      <c r="D1" s="7"/>
      <c r="E1" s="7"/>
    </row>
    <row r="2" spans="1:5" ht="24" x14ac:dyDescent="0.2">
      <c r="A2" s="7"/>
      <c r="B2" s="49" t="s">
        <v>20</v>
      </c>
      <c r="C2" s="23"/>
      <c r="D2" s="23"/>
      <c r="E2" s="7"/>
    </row>
    <row r="3" spans="1:5" x14ac:dyDescent="0.2">
      <c r="A3" s="8"/>
      <c r="B3" s="8"/>
      <c r="C3" s="8"/>
      <c r="D3" s="58"/>
      <c r="E3" s="7"/>
    </row>
    <row r="4" spans="1:5" x14ac:dyDescent="0.2">
      <c r="A4" s="8"/>
      <c r="B4" s="8"/>
      <c r="C4" s="8"/>
      <c r="D4" s="58"/>
      <c r="E4" s="7"/>
    </row>
    <row r="5" spans="1:5" x14ac:dyDescent="0.2">
      <c r="A5" s="8"/>
      <c r="B5" s="8"/>
      <c r="C5" s="8"/>
      <c r="D5" s="58"/>
      <c r="E5" s="7"/>
    </row>
    <row r="6" spans="1:5" ht="19" x14ac:dyDescent="0.25">
      <c r="A6" s="8"/>
      <c r="B6" s="47" t="s">
        <v>24</v>
      </c>
      <c r="C6" s="8"/>
      <c r="D6" s="8"/>
      <c r="E6" s="7"/>
    </row>
    <row r="7" spans="1:5" x14ac:dyDescent="0.2">
      <c r="A7" s="8"/>
      <c r="B7" s="52"/>
      <c r="C7" s="21" t="s">
        <v>32</v>
      </c>
      <c r="D7" s="9">
        <v>60000</v>
      </c>
      <c r="E7" s="7"/>
    </row>
    <row r="8" spans="1:5" x14ac:dyDescent="0.2">
      <c r="A8" s="7"/>
      <c r="B8" s="53"/>
      <c r="C8" s="22" t="s">
        <v>31</v>
      </c>
      <c r="D8" s="10">
        <v>5000</v>
      </c>
      <c r="E8" s="7"/>
    </row>
    <row r="9" spans="1:5" x14ac:dyDescent="0.2">
      <c r="A9" s="7"/>
      <c r="B9" s="53"/>
      <c r="C9" s="22" t="s">
        <v>37</v>
      </c>
      <c r="D9" s="13">
        <v>8</v>
      </c>
      <c r="E9" s="7"/>
    </row>
    <row r="10" spans="1:5" x14ac:dyDescent="0.2">
      <c r="A10" s="7"/>
      <c r="B10" s="53"/>
      <c r="C10" s="22" t="s">
        <v>34</v>
      </c>
      <c r="D10" s="11">
        <v>50</v>
      </c>
      <c r="E10" s="7"/>
    </row>
    <row r="11" spans="1:5" x14ac:dyDescent="0.2">
      <c r="A11" s="7"/>
      <c r="B11" s="53"/>
      <c r="C11" s="22" t="s">
        <v>35</v>
      </c>
      <c r="D11" s="11">
        <v>150</v>
      </c>
      <c r="E11" s="7"/>
    </row>
    <row r="12" spans="1:5" x14ac:dyDescent="0.2">
      <c r="A12" s="7"/>
      <c r="B12" s="53"/>
      <c r="C12" s="22" t="s">
        <v>12</v>
      </c>
      <c r="D12" s="12">
        <v>0.2</v>
      </c>
      <c r="E12" s="7"/>
    </row>
    <row r="13" spans="1:5" x14ac:dyDescent="0.2">
      <c r="A13" s="7"/>
      <c r="B13" s="53"/>
      <c r="C13" s="22" t="s">
        <v>18</v>
      </c>
      <c r="D13" s="13">
        <v>50000</v>
      </c>
      <c r="E13" s="7"/>
    </row>
    <row r="14" spans="1:5" x14ac:dyDescent="0.2">
      <c r="A14" s="7"/>
      <c r="B14" s="53"/>
      <c r="C14" s="22" t="s">
        <v>13</v>
      </c>
      <c r="D14" s="14">
        <v>800</v>
      </c>
      <c r="E14" s="7"/>
    </row>
    <row r="15" spans="1:5" x14ac:dyDescent="0.2">
      <c r="A15" s="7"/>
      <c r="B15" s="53"/>
      <c r="C15" s="22" t="s">
        <v>36</v>
      </c>
      <c r="D15" s="17">
        <v>0.42</v>
      </c>
      <c r="E15" s="7"/>
    </row>
    <row r="16" spans="1:5" x14ac:dyDescent="0.2">
      <c r="A16" s="7"/>
      <c r="B16" s="7"/>
      <c r="C16" s="51"/>
      <c r="D16" s="18"/>
      <c r="E16" s="7"/>
    </row>
    <row r="17" spans="1:5" ht="19" x14ac:dyDescent="0.25">
      <c r="A17" s="7"/>
      <c r="B17" s="48" t="s">
        <v>25</v>
      </c>
      <c r="C17" s="54"/>
      <c r="D17" s="18"/>
      <c r="E17" s="7"/>
    </row>
    <row r="18" spans="1:5" x14ac:dyDescent="0.2">
      <c r="A18" s="7"/>
      <c r="B18" s="55"/>
      <c r="C18" s="56" t="s">
        <v>38</v>
      </c>
      <c r="D18" s="19">
        <f>CoutHoraireMainOeuvre/ProductionHoraire*100</f>
        <v>3</v>
      </c>
      <c r="E18" s="7"/>
    </row>
    <row r="19" spans="1:5" x14ac:dyDescent="0.2">
      <c r="A19" s="7"/>
      <c r="B19" s="53"/>
      <c r="C19" s="57" t="s">
        <v>39</v>
      </c>
      <c r="D19" s="15">
        <f>CoutHoraireAmortissementMachine/ProductionHoraire*100</f>
        <v>1</v>
      </c>
      <c r="E19" s="7"/>
    </row>
    <row r="20" spans="1:5" x14ac:dyDescent="0.2">
      <c r="A20" s="7"/>
      <c r="B20" s="53"/>
      <c r="C20" s="57" t="s">
        <v>40</v>
      </c>
      <c r="D20" s="15">
        <f>(CoutComposants+CoutMainOeuvre+CoutAmortissementMachine)+(CoutPreparationMachine/CommandeClient*100)</f>
        <v>5.7533333333333339</v>
      </c>
      <c r="E20" s="7"/>
    </row>
    <row r="21" spans="1:5" x14ac:dyDescent="0.2">
      <c r="A21" s="7"/>
      <c r="B21" s="55"/>
      <c r="C21" s="56" t="s">
        <v>14</v>
      </c>
      <c r="D21" s="16">
        <f>HeuresProduction*ProductionHoraire</f>
        <v>40000</v>
      </c>
      <c r="E21" s="7"/>
    </row>
    <row r="22" spans="1:5" x14ac:dyDescent="0.2">
      <c r="A22" s="7"/>
      <c r="B22" s="53"/>
      <c r="C22" s="57" t="s">
        <v>15</v>
      </c>
      <c r="D22" s="20"/>
      <c r="E22" s="7"/>
    </row>
    <row r="23" spans="1:5" x14ac:dyDescent="0.2">
      <c r="A23" s="7"/>
      <c r="B23" s="7"/>
      <c r="C23" s="51"/>
      <c r="D23" s="61"/>
      <c r="E23" s="7"/>
    </row>
    <row r="24" spans="1:5" ht="19" x14ac:dyDescent="0.25">
      <c r="A24" s="7"/>
      <c r="B24" s="48" t="s">
        <v>29</v>
      </c>
      <c r="C24" s="54"/>
      <c r="D24" s="61"/>
      <c r="E24" s="7"/>
    </row>
    <row r="25" spans="1:5" x14ac:dyDescent="0.2">
      <c r="A25" s="7"/>
      <c r="B25" s="53"/>
      <c r="C25" s="57" t="s">
        <v>21</v>
      </c>
      <c r="D25" s="19"/>
      <c r="E25" s="7"/>
    </row>
    <row r="26" spans="1:5" x14ac:dyDescent="0.2">
      <c r="A26" s="7"/>
      <c r="B26" s="53"/>
      <c r="C26" s="57" t="s">
        <v>33</v>
      </c>
      <c r="D26" s="20"/>
      <c r="E26" s="7"/>
    </row>
    <row r="27" spans="1:5" x14ac:dyDescent="0.2">
      <c r="A27" s="7"/>
      <c r="B27" s="7"/>
      <c r="C27" s="8"/>
      <c r="D27" s="7"/>
      <c r="E27" s="7"/>
    </row>
    <row r="28" spans="1:5" x14ac:dyDescent="0.2">
      <c r="A28" s="7"/>
      <c r="B28" s="50" t="s">
        <v>11</v>
      </c>
      <c r="C28" s="24"/>
      <c r="D28" s="24"/>
      <c r="E28" s="7"/>
    </row>
    <row r="29" spans="1:5" x14ac:dyDescent="0.2">
      <c r="A29" s="7"/>
      <c r="B29" s="7"/>
      <c r="C29" s="7"/>
      <c r="D29" s="7"/>
      <c r="E29" s="7"/>
    </row>
  </sheetData>
  <pageMargins left="0.75" right="0.75" top="1" bottom="1" header="0.5" footer="0.5"/>
  <pageSetup paperSize="9"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5</vt:i4>
      </vt:variant>
      <vt:variant>
        <vt:lpstr>Plages nommées</vt:lpstr>
      </vt:variant>
      <vt:variant>
        <vt:i4>29</vt:i4>
      </vt:variant>
    </vt:vector>
  </HeadingPairs>
  <TitlesOfParts>
    <vt:vector size="34" baseType="lpstr">
      <vt:lpstr>Suivi modifications</vt:lpstr>
      <vt:lpstr>Enoncé</vt:lpstr>
      <vt:lpstr>Libellés</vt:lpstr>
      <vt:lpstr>Données</vt:lpstr>
      <vt:lpstr>Solution</vt:lpstr>
      <vt:lpstr>Libellés!ChiffreAffaires</vt:lpstr>
      <vt:lpstr>Libellés!CommandeClient</vt:lpstr>
      <vt:lpstr>CommandeClient</vt:lpstr>
      <vt:lpstr>Libellés!CoutAmortissementMachine</vt:lpstr>
      <vt:lpstr>CoutAmortissementMachine</vt:lpstr>
      <vt:lpstr>Libellés!CoutComposants</vt:lpstr>
      <vt:lpstr>CoutComposants</vt:lpstr>
      <vt:lpstr>Libellés!CoutHoraireAmortissementMachine</vt:lpstr>
      <vt:lpstr>CoutHoraireAmortissementMachine</vt:lpstr>
      <vt:lpstr>Libellés!CoutHoraireMainOeuvre</vt:lpstr>
      <vt:lpstr>CoutHoraireMainOeuvre</vt:lpstr>
      <vt:lpstr>Libellés!CoutMainOeuvre</vt:lpstr>
      <vt:lpstr>CoutMainOeuvre</vt:lpstr>
      <vt:lpstr>Libellés!CoutPreparationMachine</vt:lpstr>
      <vt:lpstr>CoutPreparationMachine</vt:lpstr>
      <vt:lpstr>Libellés!HeuresProduction</vt:lpstr>
      <vt:lpstr>HeuresProduction</vt:lpstr>
      <vt:lpstr>Libellés!MargeBruteSurPrixRevient</vt:lpstr>
      <vt:lpstr>MargeBruteSurPrixRevient</vt:lpstr>
      <vt:lpstr>Libellés!PrixRevientCommande</vt:lpstr>
      <vt:lpstr>PrixRevientCommande</vt:lpstr>
      <vt:lpstr>Libellés!ProductionHoraire</vt:lpstr>
      <vt:lpstr>ProductionHoraire</vt:lpstr>
      <vt:lpstr>Libellés!ProductionJour</vt:lpstr>
      <vt:lpstr>ProductionJour</vt:lpstr>
      <vt:lpstr>Libellés!StockApresCommandeClient</vt:lpstr>
      <vt:lpstr>Libellés!StockApresProduction</vt:lpstr>
      <vt:lpstr>Libellés!StockInitial</vt:lpstr>
      <vt:lpstr>StockInitial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Gabor Maksay</dc:creator>
  <cp:lastModifiedBy>Microsoft Office User</cp:lastModifiedBy>
  <dcterms:created xsi:type="dcterms:W3CDTF">2013-10-29T14:17:23Z</dcterms:created>
  <dcterms:modified xsi:type="dcterms:W3CDTF">2020-06-08T10:16:02Z</dcterms:modified>
</cp:coreProperties>
</file>